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KUPAJ\MARKO\06 - Planinsko društvo Brežice\2026\koledar\"/>
    </mc:Choice>
  </mc:AlternateContent>
  <bookViews>
    <workbookView xWindow="-120" yWindow="-120" windowWidth="29040" windowHeight="17520" tabRatio="195" firstSheet="3" activeTab="3"/>
  </bookViews>
  <sheets>
    <sheet name="2024" sheetId="7" state="hidden" r:id="rId1"/>
    <sheet name="2025" sheetId="3" state="hidden" r:id="rId2"/>
    <sheet name="2025-IZV" sheetId="8" state="hidden" r:id="rId3"/>
    <sheet name="2026" sheetId="10" r:id="rId4"/>
    <sheet name="Izleti" sheetId="6" r:id="rId5"/>
    <sheet name="odseki" sheetId="5" r:id="rId6"/>
    <sheet name="info" sheetId="2" state="hidden" r:id="rId7"/>
  </sheets>
  <definedNames>
    <definedName name="_xlnm._FilterDatabase" localSheetId="4" hidden="1">Izleti!$A$1:$AQ$295</definedName>
    <definedName name="gore">info!$B$44:$B$62</definedName>
    <definedName name="Izlet">Izleti!$AK$1:$AK$295</definedName>
    <definedName name="Mladinci">odseki!$M$3:$M$143</definedName>
    <definedName name="Navihanci">odseki!$I$3:$I$143</definedName>
    <definedName name="odsek">info!$B$66:$B$71</definedName>
    <definedName name="odsek2">info!$B$76:$B$79</definedName>
    <definedName name="_xlnm.Print_Area" localSheetId="1">'2025'!$A$1:$BT$67</definedName>
    <definedName name="_xlnm.Print_Area" localSheetId="2">'2025-IZV'!$A$1:$DD$81</definedName>
    <definedName name="_xlnm.Print_Area" localSheetId="3">'2026'!$A$1:$BW$63</definedName>
    <definedName name="Pomen_barev">info!$B$106:$B$116</definedName>
    <definedName name="poti">info!$B$36:$B$41</definedName>
    <definedName name="Torkarji">odseki!$E$3:$E$1352</definedName>
    <definedName name="Vodniki">info!$C$1:$C$32</definedName>
    <definedName name="zahtevnost">info!$B$85:$B$95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3" l="1"/>
  <c r="E82" i="3"/>
  <c r="E81" i="3"/>
  <c r="E80" i="3"/>
  <c r="E79" i="3"/>
  <c r="E78" i="3"/>
  <c r="E77" i="3"/>
  <c r="E76" i="3"/>
  <c r="E75" i="3"/>
  <c r="E74" i="3"/>
  <c r="E73" i="3"/>
  <c r="E72" i="3"/>
  <c r="E71" i="3"/>
  <c r="BQ70" i="3"/>
  <c r="BP70" i="3"/>
  <c r="BO70" i="3"/>
  <c r="BN70" i="3"/>
  <c r="BM70" i="3"/>
  <c r="BL70" i="3"/>
  <c r="BK70" i="3"/>
  <c r="BJ70" i="3"/>
  <c r="BI70" i="3"/>
  <c r="BH70" i="3"/>
  <c r="BG70" i="3"/>
  <c r="BF70" i="3"/>
  <c r="BE70" i="3"/>
  <c r="BD70" i="3"/>
  <c r="BC70" i="3"/>
  <c r="BB70"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T70" i="3"/>
  <c r="S70" i="3"/>
  <c r="R70" i="3"/>
  <c r="Q70" i="3"/>
  <c r="P70" i="3"/>
  <c r="O70" i="3"/>
  <c r="N70" i="3"/>
  <c r="M70" i="3"/>
  <c r="L70" i="3"/>
  <c r="K70" i="3"/>
  <c r="J70" i="3"/>
  <c r="I70" i="3"/>
  <c r="H70" i="3"/>
  <c r="G70" i="3"/>
  <c r="E70" i="3" l="1"/>
  <c r="E79" i="10"/>
  <c r="M70" i="10" l="1"/>
  <c r="G70" i="10"/>
  <c r="H70" i="10"/>
  <c r="I70" i="10"/>
  <c r="J70" i="10"/>
  <c r="K70" i="10"/>
  <c r="L70" i="10"/>
  <c r="N70" i="10"/>
  <c r="O70" i="10"/>
  <c r="P70" i="10"/>
  <c r="Q70" i="10"/>
  <c r="R70" i="10"/>
  <c r="S70" i="10"/>
  <c r="T70" i="10"/>
  <c r="U70" i="10"/>
  <c r="V70" i="10"/>
  <c r="W70" i="10"/>
  <c r="X70" i="10"/>
  <c r="Y70" i="10"/>
  <c r="Z70" i="10"/>
  <c r="AA70" i="10"/>
  <c r="AB70" i="10"/>
  <c r="AC70" i="10"/>
  <c r="AD70" i="10"/>
  <c r="AE70" i="10"/>
  <c r="AF70" i="10"/>
  <c r="AG70" i="10"/>
  <c r="AH70" i="10"/>
  <c r="AI70" i="10"/>
  <c r="AJ70" i="10"/>
  <c r="AK70" i="10"/>
  <c r="AL70" i="10"/>
  <c r="AM70" i="10"/>
  <c r="AN70" i="10"/>
  <c r="AO70" i="10"/>
  <c r="AP70" i="10"/>
  <c r="AQ70" i="10"/>
  <c r="AR70" i="10"/>
  <c r="AS70" i="10"/>
  <c r="AT70" i="10"/>
  <c r="AU70" i="10"/>
  <c r="AV70" i="10"/>
  <c r="AW70" i="10"/>
  <c r="AX70" i="10"/>
  <c r="AY70" i="10"/>
  <c r="AZ70" i="10"/>
  <c r="BA70" i="10"/>
  <c r="BB70" i="10"/>
  <c r="BC70" i="10"/>
  <c r="BD70" i="10"/>
  <c r="BE70" i="10"/>
  <c r="BF70" i="10"/>
  <c r="BG70" i="10"/>
  <c r="BH70" i="10"/>
  <c r="BI70" i="10"/>
  <c r="BJ70" i="10"/>
  <c r="BK70" i="10"/>
  <c r="BL70" i="10"/>
  <c r="BM70" i="10"/>
  <c r="BN70" i="10"/>
  <c r="BO70" i="10"/>
  <c r="BP70" i="10"/>
  <c r="BQ70" i="10"/>
  <c r="AT89" i="10"/>
  <c r="AT90" i="10"/>
  <c r="AT91" i="10"/>
  <c r="AT92" i="10"/>
  <c r="AT93" i="10"/>
  <c r="AT94" i="10"/>
  <c r="AT95" i="10"/>
  <c r="AT96" i="10"/>
  <c r="AT97" i="10"/>
  <c r="AT98" i="10"/>
  <c r="AT99" i="10"/>
  <c r="AT100" i="10"/>
  <c r="AT101" i="10"/>
  <c r="AT102" i="10"/>
  <c r="AT103" i="10"/>
  <c r="AT104" i="10"/>
  <c r="AT105" i="10"/>
  <c r="AT106" i="10"/>
  <c r="AT107" i="10"/>
  <c r="AT108" i="10"/>
  <c r="AT109" i="10"/>
  <c r="AT110" i="10"/>
  <c r="AT111" i="10"/>
  <c r="AT112" i="10"/>
  <c r="AT113" i="10"/>
  <c r="AT114" i="10"/>
  <c r="AT115" i="10"/>
  <c r="AT116" i="10"/>
  <c r="AT117" i="10"/>
  <c r="AT118" i="10"/>
  <c r="AT88" i="10"/>
  <c r="BE89" i="10"/>
  <c r="BE90" i="10"/>
  <c r="BE91" i="10"/>
  <c r="BE92" i="10"/>
  <c r="BE93" i="10"/>
  <c r="BE94" i="10"/>
  <c r="BE95" i="10"/>
  <c r="BE96" i="10"/>
  <c r="BE97" i="10"/>
  <c r="BE98" i="10"/>
  <c r="BE99" i="10"/>
  <c r="BE100" i="10"/>
  <c r="BE101" i="10"/>
  <c r="BE102" i="10"/>
  <c r="BE103" i="10"/>
  <c r="BE104" i="10"/>
  <c r="BE105" i="10"/>
  <c r="BE106" i="10"/>
  <c r="BE107" i="10"/>
  <c r="BE108" i="10"/>
  <c r="BE109" i="10"/>
  <c r="BE110" i="10"/>
  <c r="BE111" i="10"/>
  <c r="BE112" i="10"/>
  <c r="BE113" i="10"/>
  <c r="BE114" i="10"/>
  <c r="BE115" i="10"/>
  <c r="BE116" i="10"/>
  <c r="BE117" i="10"/>
  <c r="BE118" i="10"/>
  <c r="AZ89" i="10"/>
  <c r="AZ90" i="10"/>
  <c r="AZ91" i="10"/>
  <c r="AZ92" i="10"/>
  <c r="AZ93" i="10"/>
  <c r="AZ94" i="10"/>
  <c r="AZ95" i="10"/>
  <c r="AZ96" i="10"/>
  <c r="AZ97" i="10"/>
  <c r="AZ98" i="10"/>
  <c r="AZ99" i="10"/>
  <c r="AZ100" i="10"/>
  <c r="AZ101" i="10"/>
  <c r="AZ102" i="10"/>
  <c r="AZ103" i="10"/>
  <c r="AZ104" i="10"/>
  <c r="AZ105" i="10"/>
  <c r="AZ106" i="10"/>
  <c r="AZ107" i="10"/>
  <c r="AZ108" i="10"/>
  <c r="AZ109" i="10"/>
  <c r="AZ110" i="10"/>
  <c r="AZ111" i="10"/>
  <c r="AZ112" i="10"/>
  <c r="AZ113" i="10"/>
  <c r="AZ114" i="10"/>
  <c r="AZ115" i="10"/>
  <c r="AZ116" i="10"/>
  <c r="AZ117" i="10"/>
  <c r="AZ118" i="10"/>
  <c r="AZ88" i="10"/>
  <c r="BE88" i="10"/>
  <c r="N88" i="10" l="1"/>
  <c r="E72" i="10" l="1"/>
  <c r="E71" i="10"/>
  <c r="E73" i="10"/>
  <c r="E74" i="10"/>
  <c r="E75" i="10"/>
  <c r="E76" i="10"/>
  <c r="E77" i="10"/>
  <c r="E78" i="10"/>
  <c r="E80" i="10"/>
  <c r="E81" i="10"/>
  <c r="E82" i="10"/>
  <c r="E83" i="10"/>
  <c r="BJ88" i="10"/>
  <c r="E70" i="10" l="1"/>
  <c r="BO89" i="10"/>
  <c r="BO90" i="10"/>
  <c r="BO91" i="10"/>
  <c r="BO92" i="10"/>
  <c r="BO93" i="10"/>
  <c r="BO94" i="10"/>
  <c r="BO95" i="10"/>
  <c r="BO96" i="10"/>
  <c r="BO97" i="10"/>
  <c r="BO98" i="10"/>
  <c r="BO99" i="10"/>
  <c r="BO100" i="10"/>
  <c r="BO101" i="10"/>
  <c r="BO102" i="10"/>
  <c r="BO103" i="10"/>
  <c r="BO104" i="10"/>
  <c r="BO105" i="10"/>
  <c r="BO106" i="10"/>
  <c r="BO107" i="10"/>
  <c r="BO108" i="10"/>
  <c r="BO109" i="10"/>
  <c r="BO110" i="10"/>
  <c r="BO111" i="10"/>
  <c r="BO112" i="10"/>
  <c r="BO113" i="10"/>
  <c r="BO114" i="10"/>
  <c r="BO115" i="10"/>
  <c r="BO116" i="10"/>
  <c r="BO117" i="10"/>
  <c r="BO118" i="10"/>
  <c r="BJ89" i="10"/>
  <c r="BJ90" i="10"/>
  <c r="BJ91" i="10"/>
  <c r="BJ92" i="10"/>
  <c r="BJ93" i="10"/>
  <c r="BJ94" i="10"/>
  <c r="BJ95" i="10"/>
  <c r="BJ96" i="10"/>
  <c r="BJ97" i="10"/>
  <c r="BJ98" i="10"/>
  <c r="BJ99" i="10"/>
  <c r="BJ100" i="10"/>
  <c r="BJ101" i="10"/>
  <c r="BJ102" i="10"/>
  <c r="BJ103" i="10"/>
  <c r="BJ104" i="10"/>
  <c r="BJ105" i="10"/>
  <c r="BJ106" i="10"/>
  <c r="BJ107" i="10"/>
  <c r="BJ108" i="10"/>
  <c r="BJ109" i="10"/>
  <c r="BJ110" i="10"/>
  <c r="BJ111" i="10"/>
  <c r="BJ112" i="10"/>
  <c r="BJ113" i="10"/>
  <c r="BJ114" i="10"/>
  <c r="BJ115" i="10"/>
  <c r="BJ116" i="10"/>
  <c r="BJ117" i="10"/>
  <c r="BJ118" i="10"/>
  <c r="AO89" i="10"/>
  <c r="AO90" i="10"/>
  <c r="AO91" i="10"/>
  <c r="AO92" i="10"/>
  <c r="AO93" i="10"/>
  <c r="AO94" i="10"/>
  <c r="AO95" i="10"/>
  <c r="AO96" i="10"/>
  <c r="AO97" i="10"/>
  <c r="AO98" i="10"/>
  <c r="AO99" i="10"/>
  <c r="AO100" i="10"/>
  <c r="AO101" i="10"/>
  <c r="AO102" i="10"/>
  <c r="AO103" i="10"/>
  <c r="AO104" i="10"/>
  <c r="AO105" i="10"/>
  <c r="AO106" i="10"/>
  <c r="AO107" i="10"/>
  <c r="AO108" i="10"/>
  <c r="AO109" i="10"/>
  <c r="AO110" i="10"/>
  <c r="AO111" i="10"/>
  <c r="AO112" i="10"/>
  <c r="AO113" i="10"/>
  <c r="AO114" i="10"/>
  <c r="AO115" i="10"/>
  <c r="AO116" i="10"/>
  <c r="AO117" i="10"/>
  <c r="AO118" i="10"/>
  <c r="AI89" i="10"/>
  <c r="AI90" i="10"/>
  <c r="AI91" i="10"/>
  <c r="AI92" i="10"/>
  <c r="AI93" i="10"/>
  <c r="AI94" i="10"/>
  <c r="AI95" i="10"/>
  <c r="AI96" i="10"/>
  <c r="AI97" i="10"/>
  <c r="AI98" i="10"/>
  <c r="AI99" i="10"/>
  <c r="AI100" i="10"/>
  <c r="AI101" i="10"/>
  <c r="AI102" i="10"/>
  <c r="AI103" i="10"/>
  <c r="AI104" i="10"/>
  <c r="AI105" i="10"/>
  <c r="AI106" i="10"/>
  <c r="AI107" i="10"/>
  <c r="AI108" i="10"/>
  <c r="AI109" i="10"/>
  <c r="AI110" i="10"/>
  <c r="AI111" i="10"/>
  <c r="AI112" i="10"/>
  <c r="AI113" i="10"/>
  <c r="AI114" i="10"/>
  <c r="AI115" i="10"/>
  <c r="AI116" i="10"/>
  <c r="AI117" i="10"/>
  <c r="AI118" i="10"/>
  <c r="AD89" i="10"/>
  <c r="AD90" i="10"/>
  <c r="AD91" i="10"/>
  <c r="AD92" i="10"/>
  <c r="AD93" i="10"/>
  <c r="AD94" i="10"/>
  <c r="AD95" i="10"/>
  <c r="AD96" i="10"/>
  <c r="AD97" i="10"/>
  <c r="AD98" i="10"/>
  <c r="AD99" i="10"/>
  <c r="AD100" i="10"/>
  <c r="AD101" i="10"/>
  <c r="AD102" i="10"/>
  <c r="AD103" i="10"/>
  <c r="AD104" i="10"/>
  <c r="AD105" i="10"/>
  <c r="AD106" i="10"/>
  <c r="AD107" i="10"/>
  <c r="AD108" i="10"/>
  <c r="AD109" i="10"/>
  <c r="AD110" i="10"/>
  <c r="AD111" i="10"/>
  <c r="AD112" i="10"/>
  <c r="AD113" i="10"/>
  <c r="AD114" i="10"/>
  <c r="AD115" i="10"/>
  <c r="AD116" i="10"/>
  <c r="AD117" i="10"/>
  <c r="AD118" i="10"/>
  <c r="Y89" i="10"/>
  <c r="Y90" i="10"/>
  <c r="Y91" i="10"/>
  <c r="Y92" i="10"/>
  <c r="Y93" i="10"/>
  <c r="Y94" i="10"/>
  <c r="Y95" i="10"/>
  <c r="Y96" i="10"/>
  <c r="Y97" i="10"/>
  <c r="Y98" i="10"/>
  <c r="Y99" i="10"/>
  <c r="Y100" i="10"/>
  <c r="Y101" i="10"/>
  <c r="Y102" i="10"/>
  <c r="Y103" i="10"/>
  <c r="Y104" i="10"/>
  <c r="Y105" i="10"/>
  <c r="Y106" i="10"/>
  <c r="Y107" i="10"/>
  <c r="Y108" i="10"/>
  <c r="Y109" i="10"/>
  <c r="Y110" i="10"/>
  <c r="Y111" i="10"/>
  <c r="Y112" i="10"/>
  <c r="Y113" i="10"/>
  <c r="Y114" i="10"/>
  <c r="Y115" i="10"/>
  <c r="Y116" i="10"/>
  <c r="Y117" i="10"/>
  <c r="Y118" i="10"/>
  <c r="T89" i="10"/>
  <c r="T90" i="10"/>
  <c r="T91" i="10"/>
  <c r="T92" i="10"/>
  <c r="T93" i="10"/>
  <c r="T94" i="10"/>
  <c r="T95" i="10"/>
  <c r="T96" i="10"/>
  <c r="T97" i="10"/>
  <c r="T98" i="10"/>
  <c r="T99" i="10"/>
  <c r="T100" i="10"/>
  <c r="T101" i="10"/>
  <c r="T102" i="10"/>
  <c r="T103" i="10"/>
  <c r="T104" i="10"/>
  <c r="T105" i="10"/>
  <c r="T106" i="10"/>
  <c r="T107" i="10"/>
  <c r="T108" i="10"/>
  <c r="T109" i="10"/>
  <c r="T110" i="10"/>
  <c r="T111" i="10"/>
  <c r="T112" i="10"/>
  <c r="T113" i="10"/>
  <c r="T114" i="10"/>
  <c r="T115" i="10"/>
  <c r="T116" i="10"/>
  <c r="T117" i="10"/>
  <c r="T11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BQ118" i="10" l="1"/>
  <c r="BO88" i="10" l="1"/>
  <c r="AI88" i="10"/>
  <c r="Y88" i="10"/>
  <c r="AO88" i="10"/>
  <c r="AD88" i="10"/>
  <c r="T88" i="10"/>
  <c r="I88" i="10"/>
  <c r="E114" i="10" l="1"/>
  <c r="E106" i="10"/>
  <c r="E105" i="10"/>
  <c r="E113" i="10"/>
  <c r="E115" i="10"/>
  <c r="E118" i="10"/>
  <c r="E112" i="10"/>
  <c r="E108" i="10"/>
  <c r="E117" i="10"/>
  <c r="E111" i="10"/>
  <c r="E107" i="10"/>
  <c r="E116" i="10"/>
  <c r="E100" i="10"/>
  <c r="E101" i="10"/>
  <c r="BQ101" i="10"/>
  <c r="BQ89" i="10"/>
  <c r="BQ105" i="10"/>
  <c r="E89" i="10"/>
  <c r="BQ107" i="10"/>
  <c r="BQ113" i="10"/>
  <c r="E102" i="10"/>
  <c r="BQ102" i="10"/>
  <c r="BQ111" i="10"/>
  <c r="E96" i="10"/>
  <c r="BQ96" i="10"/>
  <c r="E95" i="10"/>
  <c r="BQ95" i="10"/>
  <c r="E94" i="10"/>
  <c r="BQ94" i="10"/>
  <c r="BQ93" i="10"/>
  <c r="E93" i="10"/>
  <c r="BQ116" i="10"/>
  <c r="BQ100" i="10"/>
  <c r="BQ92" i="10"/>
  <c r="E92" i="10"/>
  <c r="E88" i="10"/>
  <c r="BQ88" i="10"/>
  <c r="BQ117" i="10"/>
  <c r="BQ103" i="10"/>
  <c r="E103" i="10"/>
  <c r="BQ115" i="10"/>
  <c r="BQ108" i="10"/>
  <c r="BQ114" i="10"/>
  <c r="BQ99" i="10"/>
  <c r="E99" i="10"/>
  <c r="BQ91" i="10"/>
  <c r="E91" i="10"/>
  <c r="BQ90" i="10"/>
  <c r="E90" i="10"/>
  <c r="BQ98" i="10"/>
  <c r="E98" i="10"/>
  <c r="BQ106" i="10"/>
  <c r="BQ112" i="10"/>
  <c r="BQ97" i="10"/>
  <c r="E97" i="10"/>
  <c r="K87" i="8" l="1"/>
  <c r="DF93"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BE84" i="8"/>
  <c r="BF84" i="8"/>
  <c r="BG84" i="8"/>
  <c r="BH84" i="8"/>
  <c r="BI84" i="8"/>
  <c r="BJ84" i="8"/>
  <c r="BK84" i="8"/>
  <c r="BL84" i="8"/>
  <c r="BM84" i="8"/>
  <c r="BN84" i="8"/>
  <c r="BO84" i="8"/>
  <c r="BP84" i="8"/>
  <c r="BQ84" i="8"/>
  <c r="BR84" i="8"/>
  <c r="BS84" i="8"/>
  <c r="BT84" i="8"/>
  <c r="BU84" i="8"/>
  <c r="BV84" i="8"/>
  <c r="BW84" i="8"/>
  <c r="BX84" i="8"/>
  <c r="BY84" i="8"/>
  <c r="BZ84" i="8"/>
  <c r="CA84" i="8"/>
  <c r="CB84" i="8"/>
  <c r="CC84" i="8"/>
  <c r="CD84" i="8"/>
  <c r="CE84" i="8"/>
  <c r="CF84" i="8"/>
  <c r="CG84" i="8"/>
  <c r="CH84" i="8"/>
  <c r="CI84" i="8"/>
  <c r="CJ84" i="8"/>
  <c r="CK84" i="8"/>
  <c r="CL84" i="8"/>
  <c r="CM84" i="8"/>
  <c r="CN84" i="8"/>
  <c r="CO84" i="8"/>
  <c r="CP84" i="8"/>
  <c r="CQ84" i="8"/>
  <c r="CR84" i="8"/>
  <c r="CS84" i="8"/>
  <c r="CT84" i="8"/>
  <c r="CU84" i="8"/>
  <c r="CV84" i="8"/>
  <c r="CW84" i="8"/>
  <c r="CX84" i="8"/>
  <c r="CY84" i="8"/>
  <c r="CZ84" i="8"/>
  <c r="DA84" i="8"/>
  <c r="DB84" i="8"/>
  <c r="DC84" i="8"/>
  <c r="DD84" i="8"/>
  <c r="DE84" i="8"/>
  <c r="DF84" i="8"/>
  <c r="DG84" i="8"/>
  <c r="DH84" i="8"/>
  <c r="DI84" i="8"/>
  <c r="DJ84" i="8"/>
  <c r="DK84" i="8"/>
  <c r="DL84" i="8"/>
  <c r="DM84" i="8"/>
  <c r="DN84" i="8"/>
  <c r="DO84" i="8"/>
  <c r="DP84"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BE85" i="8"/>
  <c r="BF85" i="8"/>
  <c r="BG85" i="8"/>
  <c r="BH85" i="8"/>
  <c r="BI85" i="8"/>
  <c r="BJ85" i="8"/>
  <c r="BK85" i="8"/>
  <c r="BL85" i="8"/>
  <c r="BM85" i="8"/>
  <c r="BN85" i="8"/>
  <c r="BO85" i="8"/>
  <c r="BP85" i="8"/>
  <c r="BQ85" i="8"/>
  <c r="BR85" i="8"/>
  <c r="BS85" i="8"/>
  <c r="BT85" i="8"/>
  <c r="BU85" i="8"/>
  <c r="BV85" i="8"/>
  <c r="BW85" i="8"/>
  <c r="BX85" i="8"/>
  <c r="BY85" i="8"/>
  <c r="BZ85" i="8"/>
  <c r="CA85" i="8"/>
  <c r="CB85" i="8"/>
  <c r="CC85" i="8"/>
  <c r="CD85" i="8"/>
  <c r="CE85" i="8"/>
  <c r="CF85" i="8"/>
  <c r="CG85" i="8"/>
  <c r="CH85" i="8"/>
  <c r="CI85" i="8"/>
  <c r="CJ85" i="8"/>
  <c r="CK85" i="8"/>
  <c r="CL85" i="8"/>
  <c r="CM85" i="8"/>
  <c r="CN85" i="8"/>
  <c r="CO85" i="8"/>
  <c r="CP85" i="8"/>
  <c r="CQ85" i="8"/>
  <c r="CR85" i="8"/>
  <c r="CS85" i="8"/>
  <c r="CT85" i="8"/>
  <c r="CU85" i="8"/>
  <c r="CV85" i="8"/>
  <c r="CW85" i="8"/>
  <c r="CX85" i="8"/>
  <c r="CY85" i="8"/>
  <c r="CZ85" i="8"/>
  <c r="DA85" i="8"/>
  <c r="DB85" i="8"/>
  <c r="DC85" i="8"/>
  <c r="DD85" i="8"/>
  <c r="DE85" i="8"/>
  <c r="DF85" i="8"/>
  <c r="DG85" i="8"/>
  <c r="DH85" i="8"/>
  <c r="DI85" i="8"/>
  <c r="DJ85" i="8"/>
  <c r="DK85" i="8"/>
  <c r="DL85" i="8"/>
  <c r="DM85" i="8"/>
  <c r="DN85" i="8"/>
  <c r="DO85" i="8"/>
  <c r="DP85"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BE86" i="8"/>
  <c r="BF86" i="8"/>
  <c r="BG86" i="8"/>
  <c r="BH86" i="8"/>
  <c r="BI86" i="8"/>
  <c r="BJ86" i="8"/>
  <c r="BK86" i="8"/>
  <c r="BL86" i="8"/>
  <c r="BM86" i="8"/>
  <c r="BN86" i="8"/>
  <c r="BO86" i="8"/>
  <c r="BP86" i="8"/>
  <c r="BQ86" i="8"/>
  <c r="BR86" i="8"/>
  <c r="BS86" i="8"/>
  <c r="BT86" i="8"/>
  <c r="BU86" i="8"/>
  <c r="BV86" i="8"/>
  <c r="BW86" i="8"/>
  <c r="BX86" i="8"/>
  <c r="BY86" i="8"/>
  <c r="BZ86" i="8"/>
  <c r="CA86" i="8"/>
  <c r="CB86" i="8"/>
  <c r="CC86" i="8"/>
  <c r="CD86" i="8"/>
  <c r="CE86" i="8"/>
  <c r="CF86" i="8"/>
  <c r="CG86" i="8"/>
  <c r="CH86" i="8"/>
  <c r="CI86" i="8"/>
  <c r="CJ86" i="8"/>
  <c r="CK86" i="8"/>
  <c r="CL86" i="8"/>
  <c r="CM86" i="8"/>
  <c r="CN86" i="8"/>
  <c r="CO86" i="8"/>
  <c r="CP86" i="8"/>
  <c r="CQ86" i="8"/>
  <c r="CR86" i="8"/>
  <c r="CS86" i="8"/>
  <c r="CT86" i="8"/>
  <c r="CU86" i="8"/>
  <c r="CV86" i="8"/>
  <c r="CW86" i="8"/>
  <c r="CX86" i="8"/>
  <c r="CY86" i="8"/>
  <c r="CZ86" i="8"/>
  <c r="DA86" i="8"/>
  <c r="DB86" i="8"/>
  <c r="DC86" i="8"/>
  <c r="DD86" i="8"/>
  <c r="DE86" i="8"/>
  <c r="DF86" i="8"/>
  <c r="DG86" i="8"/>
  <c r="DH86" i="8"/>
  <c r="DI86" i="8"/>
  <c r="DJ86" i="8"/>
  <c r="DK86" i="8"/>
  <c r="DL86" i="8"/>
  <c r="DM86" i="8"/>
  <c r="DN86" i="8"/>
  <c r="DO86" i="8"/>
  <c r="DP86" i="8"/>
  <c r="H87" i="8"/>
  <c r="I87" i="8"/>
  <c r="J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BE87" i="8"/>
  <c r="BF87" i="8"/>
  <c r="BG87" i="8"/>
  <c r="BH87" i="8"/>
  <c r="BI87" i="8"/>
  <c r="BJ87" i="8"/>
  <c r="BK87" i="8"/>
  <c r="BL87" i="8"/>
  <c r="BM87" i="8"/>
  <c r="BN87" i="8"/>
  <c r="BO87" i="8"/>
  <c r="BP87" i="8"/>
  <c r="BQ87" i="8"/>
  <c r="BR87" i="8"/>
  <c r="BS87" i="8"/>
  <c r="BT87" i="8"/>
  <c r="BU87" i="8"/>
  <c r="BV87" i="8"/>
  <c r="BW87" i="8"/>
  <c r="BX87" i="8"/>
  <c r="BY87" i="8"/>
  <c r="BZ87" i="8"/>
  <c r="CA87" i="8"/>
  <c r="CB87" i="8"/>
  <c r="CC87" i="8"/>
  <c r="CD87" i="8"/>
  <c r="CE87" i="8"/>
  <c r="CF87" i="8"/>
  <c r="CG87" i="8"/>
  <c r="CH87" i="8"/>
  <c r="CI87" i="8"/>
  <c r="CJ87" i="8"/>
  <c r="CK87" i="8"/>
  <c r="CL87" i="8"/>
  <c r="CM87" i="8"/>
  <c r="CN87" i="8"/>
  <c r="CO87" i="8"/>
  <c r="CP87" i="8"/>
  <c r="CQ87" i="8"/>
  <c r="CR87" i="8"/>
  <c r="CS87" i="8"/>
  <c r="CT87" i="8"/>
  <c r="CU87" i="8"/>
  <c r="CV87" i="8"/>
  <c r="CW87" i="8"/>
  <c r="CX87" i="8"/>
  <c r="CY87" i="8"/>
  <c r="CZ87" i="8"/>
  <c r="DA87" i="8"/>
  <c r="DB87" i="8"/>
  <c r="DC87" i="8"/>
  <c r="DD87" i="8"/>
  <c r="DE87" i="8"/>
  <c r="DF87" i="8"/>
  <c r="DG87" i="8"/>
  <c r="DH87" i="8"/>
  <c r="DI87" i="8"/>
  <c r="DJ87" i="8"/>
  <c r="DK87" i="8"/>
  <c r="DL87" i="8"/>
  <c r="DM87" i="8"/>
  <c r="DN87" i="8"/>
  <c r="DO87" i="8"/>
  <c r="DP87"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BE88" i="8"/>
  <c r="BF88" i="8"/>
  <c r="BG88" i="8"/>
  <c r="BH88" i="8"/>
  <c r="BI88" i="8"/>
  <c r="BJ88" i="8"/>
  <c r="BK88" i="8"/>
  <c r="BL88" i="8"/>
  <c r="BM88" i="8"/>
  <c r="BN88" i="8"/>
  <c r="BO88" i="8"/>
  <c r="BP88" i="8"/>
  <c r="BQ88" i="8"/>
  <c r="BR88" i="8"/>
  <c r="BS88" i="8"/>
  <c r="BT88" i="8"/>
  <c r="BU88" i="8"/>
  <c r="BV88" i="8"/>
  <c r="BW88" i="8"/>
  <c r="BX88" i="8"/>
  <c r="BY88" i="8"/>
  <c r="BZ88" i="8"/>
  <c r="CA88" i="8"/>
  <c r="CB88" i="8"/>
  <c r="CC88" i="8"/>
  <c r="CD88" i="8"/>
  <c r="CE88" i="8"/>
  <c r="CF88" i="8"/>
  <c r="CG88" i="8"/>
  <c r="CH88" i="8"/>
  <c r="CI88" i="8"/>
  <c r="CJ88" i="8"/>
  <c r="CK88" i="8"/>
  <c r="CL88" i="8"/>
  <c r="CM88" i="8"/>
  <c r="CN88" i="8"/>
  <c r="CO88" i="8"/>
  <c r="CP88" i="8"/>
  <c r="CQ88" i="8"/>
  <c r="CR88" i="8"/>
  <c r="CS88" i="8"/>
  <c r="CT88" i="8"/>
  <c r="CU88" i="8"/>
  <c r="CV88" i="8"/>
  <c r="CW88" i="8"/>
  <c r="CX88" i="8"/>
  <c r="CY88" i="8"/>
  <c r="CZ88" i="8"/>
  <c r="DA88" i="8"/>
  <c r="DB88" i="8"/>
  <c r="DC88" i="8"/>
  <c r="DD88" i="8"/>
  <c r="DE88" i="8"/>
  <c r="DF88" i="8"/>
  <c r="DG88" i="8"/>
  <c r="DH88" i="8"/>
  <c r="DI88" i="8"/>
  <c r="DJ88" i="8"/>
  <c r="DK88" i="8"/>
  <c r="DL88" i="8"/>
  <c r="DM88" i="8"/>
  <c r="DN88" i="8"/>
  <c r="DO88" i="8"/>
  <c r="DP88"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BE89" i="8"/>
  <c r="BF89" i="8"/>
  <c r="BG89" i="8"/>
  <c r="BH89" i="8"/>
  <c r="BI89" i="8"/>
  <c r="BJ89" i="8"/>
  <c r="BK89" i="8"/>
  <c r="BL89" i="8"/>
  <c r="BM89" i="8"/>
  <c r="BN89" i="8"/>
  <c r="BO89" i="8"/>
  <c r="BP89" i="8"/>
  <c r="BQ89" i="8"/>
  <c r="BR89" i="8"/>
  <c r="BS89" i="8"/>
  <c r="BT89" i="8"/>
  <c r="BU89" i="8"/>
  <c r="BV89" i="8"/>
  <c r="BW89" i="8"/>
  <c r="BX89" i="8"/>
  <c r="BY89" i="8"/>
  <c r="BZ89" i="8"/>
  <c r="CA89" i="8"/>
  <c r="CB89" i="8"/>
  <c r="CC89" i="8"/>
  <c r="CD89" i="8"/>
  <c r="CE89" i="8"/>
  <c r="CF89" i="8"/>
  <c r="CG89" i="8"/>
  <c r="CH89" i="8"/>
  <c r="CI89" i="8"/>
  <c r="CJ89" i="8"/>
  <c r="CK89" i="8"/>
  <c r="CL89" i="8"/>
  <c r="CM89" i="8"/>
  <c r="CN89" i="8"/>
  <c r="CO89" i="8"/>
  <c r="CP89" i="8"/>
  <c r="CQ89" i="8"/>
  <c r="CR89" i="8"/>
  <c r="CS89" i="8"/>
  <c r="CT89" i="8"/>
  <c r="CU89" i="8"/>
  <c r="CV89" i="8"/>
  <c r="CW89" i="8"/>
  <c r="CX89" i="8"/>
  <c r="CY89" i="8"/>
  <c r="CZ89" i="8"/>
  <c r="DA89" i="8"/>
  <c r="DB89" i="8"/>
  <c r="DC89" i="8"/>
  <c r="DD89" i="8"/>
  <c r="DE89" i="8"/>
  <c r="DF89" i="8"/>
  <c r="DG89" i="8"/>
  <c r="DH89" i="8"/>
  <c r="DI89" i="8"/>
  <c r="DJ89" i="8"/>
  <c r="DK89" i="8"/>
  <c r="DL89" i="8"/>
  <c r="DM89" i="8"/>
  <c r="DN89" i="8"/>
  <c r="DO89" i="8"/>
  <c r="DP89"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BE90" i="8"/>
  <c r="BF90" i="8"/>
  <c r="BG90" i="8"/>
  <c r="BH90" i="8"/>
  <c r="BI90" i="8"/>
  <c r="BJ90" i="8"/>
  <c r="BK90" i="8"/>
  <c r="BL90" i="8"/>
  <c r="BM90" i="8"/>
  <c r="BN90" i="8"/>
  <c r="BO90" i="8"/>
  <c r="BP90" i="8"/>
  <c r="BQ90" i="8"/>
  <c r="BR90" i="8"/>
  <c r="BS90" i="8"/>
  <c r="BT90" i="8"/>
  <c r="BU90" i="8"/>
  <c r="BV90" i="8"/>
  <c r="BW90" i="8"/>
  <c r="BX90" i="8"/>
  <c r="BY90" i="8"/>
  <c r="BZ90" i="8"/>
  <c r="CA90" i="8"/>
  <c r="CB90" i="8"/>
  <c r="CC90" i="8"/>
  <c r="CD90" i="8"/>
  <c r="CE90" i="8"/>
  <c r="CF90" i="8"/>
  <c r="CG90" i="8"/>
  <c r="CH90" i="8"/>
  <c r="CI90" i="8"/>
  <c r="CJ90" i="8"/>
  <c r="CK90" i="8"/>
  <c r="CL90" i="8"/>
  <c r="CM90" i="8"/>
  <c r="CN90" i="8"/>
  <c r="CO90" i="8"/>
  <c r="CP90" i="8"/>
  <c r="CQ90" i="8"/>
  <c r="CR90" i="8"/>
  <c r="CS90" i="8"/>
  <c r="CT90" i="8"/>
  <c r="CU90" i="8"/>
  <c r="CV90" i="8"/>
  <c r="CW90" i="8"/>
  <c r="CX90" i="8"/>
  <c r="CY90" i="8"/>
  <c r="CZ90" i="8"/>
  <c r="DA90" i="8"/>
  <c r="DB90" i="8"/>
  <c r="DC90" i="8"/>
  <c r="DD90" i="8"/>
  <c r="DE90" i="8"/>
  <c r="DF90" i="8"/>
  <c r="DG90" i="8"/>
  <c r="DH90" i="8"/>
  <c r="DI90" i="8"/>
  <c r="DJ90" i="8"/>
  <c r="DK90" i="8"/>
  <c r="DL90" i="8"/>
  <c r="DM90" i="8"/>
  <c r="DN90" i="8"/>
  <c r="DO90" i="8"/>
  <c r="DP90"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BE91" i="8"/>
  <c r="BF91" i="8"/>
  <c r="BG91" i="8"/>
  <c r="BH91" i="8"/>
  <c r="BI91" i="8"/>
  <c r="BJ91" i="8"/>
  <c r="BK91" i="8"/>
  <c r="BL91" i="8"/>
  <c r="BM91" i="8"/>
  <c r="BN91" i="8"/>
  <c r="BO91" i="8"/>
  <c r="BP91" i="8"/>
  <c r="BQ91" i="8"/>
  <c r="BR91" i="8"/>
  <c r="BS91" i="8"/>
  <c r="BT91" i="8"/>
  <c r="BU91" i="8"/>
  <c r="BV91" i="8"/>
  <c r="BW91" i="8"/>
  <c r="BX91" i="8"/>
  <c r="BY91" i="8"/>
  <c r="BZ91" i="8"/>
  <c r="CA91" i="8"/>
  <c r="CB91" i="8"/>
  <c r="CC91" i="8"/>
  <c r="CD91" i="8"/>
  <c r="CE91" i="8"/>
  <c r="CF91" i="8"/>
  <c r="CG91" i="8"/>
  <c r="CH91" i="8"/>
  <c r="CI91" i="8"/>
  <c r="CJ91" i="8"/>
  <c r="CK91" i="8"/>
  <c r="CL91" i="8"/>
  <c r="CM91" i="8"/>
  <c r="CN91" i="8"/>
  <c r="CO91" i="8"/>
  <c r="CP91" i="8"/>
  <c r="CQ91" i="8"/>
  <c r="CR91" i="8"/>
  <c r="CS91" i="8"/>
  <c r="CT91" i="8"/>
  <c r="CU91" i="8"/>
  <c r="CV91" i="8"/>
  <c r="CW91" i="8"/>
  <c r="CX91" i="8"/>
  <c r="CY91" i="8"/>
  <c r="CZ91" i="8"/>
  <c r="DA91" i="8"/>
  <c r="DB91" i="8"/>
  <c r="DC91" i="8"/>
  <c r="DD91" i="8"/>
  <c r="DE91" i="8"/>
  <c r="DF91" i="8"/>
  <c r="DG91" i="8"/>
  <c r="DH91" i="8"/>
  <c r="DI91" i="8"/>
  <c r="DJ91" i="8"/>
  <c r="DK91" i="8"/>
  <c r="DL91" i="8"/>
  <c r="DM91" i="8"/>
  <c r="DN91" i="8"/>
  <c r="DO91" i="8"/>
  <c r="DP91"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BE92" i="8"/>
  <c r="BF92" i="8"/>
  <c r="BG92" i="8"/>
  <c r="BH92" i="8"/>
  <c r="BI92" i="8"/>
  <c r="BJ92" i="8"/>
  <c r="BK92" i="8"/>
  <c r="BL92" i="8"/>
  <c r="BM92" i="8"/>
  <c r="BN92" i="8"/>
  <c r="BO92" i="8"/>
  <c r="BP92" i="8"/>
  <c r="BQ92" i="8"/>
  <c r="BR92" i="8"/>
  <c r="BS92" i="8"/>
  <c r="BT92" i="8"/>
  <c r="BU92" i="8"/>
  <c r="BV92" i="8"/>
  <c r="BW92" i="8"/>
  <c r="BX92" i="8"/>
  <c r="BY92" i="8"/>
  <c r="BZ92" i="8"/>
  <c r="CA92" i="8"/>
  <c r="CB92" i="8"/>
  <c r="CC92" i="8"/>
  <c r="CD92" i="8"/>
  <c r="CE92" i="8"/>
  <c r="CF92" i="8"/>
  <c r="CG92" i="8"/>
  <c r="CH92" i="8"/>
  <c r="CI92" i="8"/>
  <c r="CJ92" i="8"/>
  <c r="CK92" i="8"/>
  <c r="CL92" i="8"/>
  <c r="CM92" i="8"/>
  <c r="CN92" i="8"/>
  <c r="CO92" i="8"/>
  <c r="CP92" i="8"/>
  <c r="CQ92" i="8"/>
  <c r="CR92" i="8"/>
  <c r="CS92" i="8"/>
  <c r="CT92" i="8"/>
  <c r="CU92" i="8"/>
  <c r="CV92" i="8"/>
  <c r="CW92" i="8"/>
  <c r="CX92" i="8"/>
  <c r="CY92" i="8"/>
  <c r="CZ92" i="8"/>
  <c r="DA92" i="8"/>
  <c r="DB92" i="8"/>
  <c r="DC92" i="8"/>
  <c r="DD92" i="8"/>
  <c r="DE92" i="8"/>
  <c r="DF92" i="8"/>
  <c r="DG92" i="8"/>
  <c r="DH92" i="8"/>
  <c r="DI92" i="8"/>
  <c r="DJ92" i="8"/>
  <c r="DK92" i="8"/>
  <c r="DL92" i="8"/>
  <c r="DM92" i="8"/>
  <c r="DN92" i="8"/>
  <c r="DO92" i="8"/>
  <c r="DP92"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BE93" i="8"/>
  <c r="BF93" i="8"/>
  <c r="BG93" i="8"/>
  <c r="BH93" i="8"/>
  <c r="BI93" i="8"/>
  <c r="BJ93" i="8"/>
  <c r="BK93" i="8"/>
  <c r="BL93" i="8"/>
  <c r="BM93" i="8"/>
  <c r="BN93" i="8"/>
  <c r="BO93" i="8"/>
  <c r="BP93" i="8"/>
  <c r="BQ93" i="8"/>
  <c r="BR93" i="8"/>
  <c r="BS93" i="8"/>
  <c r="BT93" i="8"/>
  <c r="BU93" i="8"/>
  <c r="BV93" i="8"/>
  <c r="BW93" i="8"/>
  <c r="BX93" i="8"/>
  <c r="BY93" i="8"/>
  <c r="BZ93" i="8"/>
  <c r="CA93" i="8"/>
  <c r="CB93" i="8"/>
  <c r="CC93" i="8"/>
  <c r="CD93" i="8"/>
  <c r="CE93" i="8"/>
  <c r="CF93" i="8"/>
  <c r="CG93" i="8"/>
  <c r="CH93" i="8"/>
  <c r="CI93" i="8"/>
  <c r="CJ93" i="8"/>
  <c r="CK93" i="8"/>
  <c r="CL93" i="8"/>
  <c r="CM93" i="8"/>
  <c r="CN93" i="8"/>
  <c r="CO93" i="8"/>
  <c r="CP93" i="8"/>
  <c r="CQ93" i="8"/>
  <c r="CR93" i="8"/>
  <c r="CS93" i="8"/>
  <c r="CT93" i="8"/>
  <c r="CU93" i="8"/>
  <c r="CV93" i="8"/>
  <c r="CW93" i="8"/>
  <c r="CX93" i="8"/>
  <c r="CY93" i="8"/>
  <c r="CZ93" i="8"/>
  <c r="DA93" i="8"/>
  <c r="DB93" i="8"/>
  <c r="DC93" i="8"/>
  <c r="DD93" i="8"/>
  <c r="DE93" i="8"/>
  <c r="DG93" i="8"/>
  <c r="DH93" i="8"/>
  <c r="DI93" i="8"/>
  <c r="DJ93" i="8"/>
  <c r="DK93" i="8"/>
  <c r="DL93" i="8"/>
  <c r="DM93" i="8"/>
  <c r="DN93" i="8"/>
  <c r="DO93" i="8"/>
  <c r="DP93"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BE94" i="8"/>
  <c r="BF94" i="8"/>
  <c r="BG94" i="8"/>
  <c r="BH94" i="8"/>
  <c r="BI94" i="8"/>
  <c r="BJ94" i="8"/>
  <c r="BK94" i="8"/>
  <c r="BL94" i="8"/>
  <c r="BM94" i="8"/>
  <c r="BN94" i="8"/>
  <c r="BO94" i="8"/>
  <c r="BP94" i="8"/>
  <c r="BQ94" i="8"/>
  <c r="BR94" i="8"/>
  <c r="BS94" i="8"/>
  <c r="BT94" i="8"/>
  <c r="BU94" i="8"/>
  <c r="BV94" i="8"/>
  <c r="BW94" i="8"/>
  <c r="BX94" i="8"/>
  <c r="BY94" i="8"/>
  <c r="BZ94" i="8"/>
  <c r="CA94" i="8"/>
  <c r="CB94" i="8"/>
  <c r="CC94" i="8"/>
  <c r="CD94" i="8"/>
  <c r="CE94" i="8"/>
  <c r="CF94" i="8"/>
  <c r="CG94" i="8"/>
  <c r="CH94" i="8"/>
  <c r="CI94" i="8"/>
  <c r="CJ94" i="8"/>
  <c r="CK94" i="8"/>
  <c r="CL94" i="8"/>
  <c r="CM94" i="8"/>
  <c r="CN94" i="8"/>
  <c r="CO94" i="8"/>
  <c r="CP94" i="8"/>
  <c r="CQ94" i="8"/>
  <c r="CR94" i="8"/>
  <c r="CS94" i="8"/>
  <c r="CT94" i="8"/>
  <c r="CU94" i="8"/>
  <c r="CV94" i="8"/>
  <c r="CW94" i="8"/>
  <c r="CX94" i="8"/>
  <c r="CY94" i="8"/>
  <c r="CZ94" i="8"/>
  <c r="DA94" i="8"/>
  <c r="DB94" i="8"/>
  <c r="DC94" i="8"/>
  <c r="DD94" i="8"/>
  <c r="DE94" i="8"/>
  <c r="DF94" i="8"/>
  <c r="DG94" i="8"/>
  <c r="DH94" i="8"/>
  <c r="DI94" i="8"/>
  <c r="DJ94" i="8"/>
  <c r="DK94" i="8"/>
  <c r="DL94" i="8"/>
  <c r="DM94" i="8"/>
  <c r="DN94" i="8"/>
  <c r="DO94" i="8"/>
  <c r="DP94" i="8"/>
  <c r="G85" i="8"/>
  <c r="G86" i="8"/>
  <c r="G87" i="8"/>
  <c r="G88" i="8"/>
  <c r="G89" i="8"/>
  <c r="G90" i="8"/>
  <c r="G91" i="8"/>
  <c r="G92" i="8"/>
  <c r="G93" i="8"/>
  <c r="G94" i="8"/>
  <c r="G84" i="8"/>
  <c r="DR79" i="8"/>
  <c r="DR78" i="8"/>
  <c r="DR77" i="8"/>
  <c r="DR75" i="8"/>
  <c r="DR74" i="8"/>
  <c r="DR73" i="8"/>
  <c r="DR70" i="8"/>
  <c r="DR67" i="8"/>
  <c r="DR68" i="8"/>
  <c r="DR69" i="8"/>
  <c r="DR71" i="8"/>
  <c r="DR36" i="8"/>
  <c r="DR37" i="8"/>
  <c r="DR38" i="8"/>
  <c r="DR39" i="8"/>
  <c r="DR40" i="8"/>
  <c r="DR41" i="8"/>
  <c r="DR42" i="8"/>
  <c r="DR43" i="8"/>
  <c r="DR44" i="8"/>
  <c r="DR45" i="8"/>
  <c r="DR46" i="8"/>
  <c r="DR47" i="8"/>
  <c r="DR48" i="8"/>
  <c r="DR49" i="8"/>
  <c r="DR50" i="8"/>
  <c r="DR51" i="8"/>
  <c r="DR52" i="8"/>
  <c r="DR53" i="8"/>
  <c r="DR54" i="8"/>
  <c r="DR55" i="8"/>
  <c r="DR56" i="8"/>
  <c r="DR57" i="8"/>
  <c r="DR58" i="8"/>
  <c r="DR59" i="8"/>
  <c r="DR60" i="8"/>
  <c r="DR61" i="8"/>
  <c r="DR62" i="8"/>
  <c r="DR63" i="8"/>
  <c r="DR64" i="8"/>
  <c r="DR65" i="8"/>
  <c r="DR66" i="8"/>
  <c r="DR19" i="8"/>
  <c r="DR20" i="8"/>
  <c r="DR21" i="8"/>
  <c r="DR22" i="8"/>
  <c r="DR23" i="8"/>
  <c r="DR24" i="8"/>
  <c r="DR25" i="8"/>
  <c r="DR26" i="8"/>
  <c r="DR27" i="8"/>
  <c r="DR28" i="8"/>
  <c r="DR29" i="8"/>
  <c r="DR30" i="8"/>
  <c r="DR31" i="8"/>
  <c r="DR32" i="8"/>
  <c r="DR33" i="8"/>
  <c r="DR34" i="8"/>
  <c r="DR18" i="8"/>
  <c r="DP76" i="8"/>
  <c r="DP72" i="8"/>
  <c r="DP35" i="8"/>
  <c r="DP17" i="8"/>
  <c r="DO76" i="8"/>
  <c r="DO72" i="8"/>
  <c r="DO35" i="8"/>
  <c r="DO17" i="8"/>
  <c r="DN76" i="8"/>
  <c r="DN72" i="8"/>
  <c r="DN35" i="8"/>
  <c r="DN17" i="8"/>
  <c r="DM76" i="8"/>
  <c r="DM72" i="8"/>
  <c r="DM35" i="8"/>
  <c r="DM17" i="8"/>
  <c r="DL76" i="8"/>
  <c r="DL72" i="8"/>
  <c r="DL35" i="8"/>
  <c r="DL17" i="8"/>
  <c r="DK76" i="8"/>
  <c r="DK72" i="8"/>
  <c r="DK35" i="8"/>
  <c r="DK17" i="8"/>
  <c r="DJ76" i="8"/>
  <c r="DJ72" i="8"/>
  <c r="DJ35" i="8"/>
  <c r="DJ17" i="8"/>
  <c r="DI76" i="8"/>
  <c r="DI72" i="8"/>
  <c r="DI35" i="8"/>
  <c r="DI17" i="8"/>
  <c r="DH76" i="8"/>
  <c r="DH72" i="8"/>
  <c r="DH35" i="8"/>
  <c r="DH17" i="8"/>
  <c r="V17" i="8"/>
  <c r="F18" i="8"/>
  <c r="W16" i="8"/>
  <c r="X16" i="8"/>
  <c r="Y16" i="8"/>
  <c r="Z16" i="8"/>
  <c r="AA16" i="8"/>
  <c r="AB16" i="8"/>
  <c r="AC16" i="8"/>
  <c r="AG17" i="8"/>
  <c r="AG16" i="8" s="1"/>
  <c r="AH17" i="8"/>
  <c r="AH16" i="8" s="1"/>
  <c r="AI17" i="8"/>
  <c r="AI16" i="8" s="1"/>
  <c r="AJ17" i="8"/>
  <c r="AJ16" i="8" s="1"/>
  <c r="AK17" i="8"/>
  <c r="AK16" i="8" s="1"/>
  <c r="AL17" i="8"/>
  <c r="AL16" i="8" s="1"/>
  <c r="AM17" i="8"/>
  <c r="AM16" i="8" s="1"/>
  <c r="AN17" i="8"/>
  <c r="AN16" i="8" s="1"/>
  <c r="AO17" i="8"/>
  <c r="AO16" i="8" s="1"/>
  <c r="AP17" i="8"/>
  <c r="AP16" i="8" s="1"/>
  <c r="AQ17" i="8"/>
  <c r="AQ16" i="8" s="1"/>
  <c r="AR17" i="8"/>
  <c r="AR16" i="8" s="1"/>
  <c r="AS17" i="8"/>
  <c r="AS16" i="8" s="1"/>
  <c r="AT17" i="8"/>
  <c r="AT16" i="8" s="1"/>
  <c r="AU17" i="8"/>
  <c r="AU16" i="8" s="1"/>
  <c r="AV17" i="8"/>
  <c r="AV16" i="8" s="1"/>
  <c r="AW17" i="8"/>
  <c r="AW16" i="8" s="1"/>
  <c r="AX17" i="8"/>
  <c r="AX16" i="8" s="1"/>
  <c r="AY17" i="8"/>
  <c r="AY16" i="8" s="1"/>
  <c r="AZ17" i="8"/>
  <c r="AZ16" i="8" s="1"/>
  <c r="BA17" i="8"/>
  <c r="BA16" i="8" s="1"/>
  <c r="BB17" i="8"/>
  <c r="BB16" i="8" s="1"/>
  <c r="BC17" i="8"/>
  <c r="BC16" i="8" s="1"/>
  <c r="BD17" i="8"/>
  <c r="BD16" i="8" s="1"/>
  <c r="BE17" i="8"/>
  <c r="BE16" i="8" s="1"/>
  <c r="BF17" i="8"/>
  <c r="BF16" i="8" s="1"/>
  <c r="BG17" i="8"/>
  <c r="BG16" i="8" s="1"/>
  <c r="BH17" i="8"/>
  <c r="BH16" i="8" s="1"/>
  <c r="BI17" i="8"/>
  <c r="BI16" i="8" s="1"/>
  <c r="BJ17" i="8"/>
  <c r="BJ16" i="8" s="1"/>
  <c r="BK17" i="8"/>
  <c r="BK16" i="8" s="1"/>
  <c r="BL17" i="8"/>
  <c r="BL16" i="8" s="1"/>
  <c r="BM17" i="8"/>
  <c r="BM16" i="8" s="1"/>
  <c r="BN17" i="8"/>
  <c r="BN16" i="8" s="1"/>
  <c r="BO17" i="8"/>
  <c r="BO16" i="8" s="1"/>
  <c r="BP17" i="8"/>
  <c r="BP16" i="8" s="1"/>
  <c r="BQ17" i="8"/>
  <c r="BQ16" i="8" s="1"/>
  <c r="BR17" i="8"/>
  <c r="BR16" i="8" s="1"/>
  <c r="BS17" i="8"/>
  <c r="BS16" i="8" s="1"/>
  <c r="BT17" i="8"/>
  <c r="BT16" i="8" s="1"/>
  <c r="BU17" i="8"/>
  <c r="BU16" i="8" s="1"/>
  <c r="BV17" i="8"/>
  <c r="BV16" i="8" s="1"/>
  <c r="BW17" i="8"/>
  <c r="BW16" i="8" s="1"/>
  <c r="BX17" i="8"/>
  <c r="BX16" i="8" s="1"/>
  <c r="BY17" i="8"/>
  <c r="BY16" i="8" s="1"/>
  <c r="BZ17" i="8"/>
  <c r="BZ16" i="8" s="1"/>
  <c r="CA17" i="8"/>
  <c r="CA16" i="8" s="1"/>
  <c r="CB17" i="8"/>
  <c r="CB16" i="8" s="1"/>
  <c r="CC17" i="8"/>
  <c r="CC16" i="8" s="1"/>
  <c r="CD17" i="8"/>
  <c r="CD16" i="8" s="1"/>
  <c r="CE17" i="8"/>
  <c r="CE16" i="8" s="1"/>
  <c r="CF17" i="8"/>
  <c r="CF16" i="8" s="1"/>
  <c r="CG17" i="8"/>
  <c r="CG16" i="8" s="1"/>
  <c r="CH17" i="8"/>
  <c r="CH16" i="8" s="1"/>
  <c r="CI17" i="8"/>
  <c r="CI16" i="8" s="1"/>
  <c r="CJ17" i="8"/>
  <c r="CJ16" i="8" s="1"/>
  <c r="CK17" i="8"/>
  <c r="CK16" i="8" s="1"/>
  <c r="CL17" i="8"/>
  <c r="CL16" i="8" s="1"/>
  <c r="CM17" i="8"/>
  <c r="CM16" i="8" s="1"/>
  <c r="CN17" i="8"/>
  <c r="CN16" i="8" s="1"/>
  <c r="CO17" i="8"/>
  <c r="CO16" i="8" s="1"/>
  <c r="CP17" i="8"/>
  <c r="CP16" i="8" s="1"/>
  <c r="CQ17" i="8"/>
  <c r="CQ16" i="8" s="1"/>
  <c r="CR17" i="8"/>
  <c r="CR16" i="8" s="1"/>
  <c r="CS17" i="8"/>
  <c r="CS16" i="8" s="1"/>
  <c r="CT17" i="8"/>
  <c r="CT16" i="8" s="1"/>
  <c r="CU17" i="8"/>
  <c r="CU16" i="8" s="1"/>
  <c r="CV17" i="8"/>
  <c r="CV16" i="8" s="1"/>
  <c r="CW17" i="8"/>
  <c r="CW16" i="8" s="1"/>
  <c r="CX17" i="8"/>
  <c r="CX16" i="8" s="1"/>
  <c r="CY17" i="8"/>
  <c r="CY16" i="8" s="1"/>
  <c r="CZ17" i="8"/>
  <c r="CZ16" i="8" s="1"/>
  <c r="DA17" i="8"/>
  <c r="DA16" i="8" s="1"/>
  <c r="DB17" i="8"/>
  <c r="DB16" i="8" s="1"/>
  <c r="DC17" i="8"/>
  <c r="DC16" i="8" s="1"/>
  <c r="AF17" i="8"/>
  <c r="AF16" i="8" s="1"/>
  <c r="DF17" i="8"/>
  <c r="T17" i="8"/>
  <c r="T16" i="8" s="1"/>
  <c r="S17" i="8"/>
  <c r="S16" i="8" s="1"/>
  <c r="R17" i="8"/>
  <c r="R16" i="8" s="1"/>
  <c r="Q17" i="8"/>
  <c r="Q16" i="8" s="1"/>
  <c r="P17" i="8"/>
  <c r="P16" i="8" s="1"/>
  <c r="DE17" i="8"/>
  <c r="M17" i="8"/>
  <c r="M16" i="8" s="1"/>
  <c r="L17" i="8"/>
  <c r="L16" i="8" s="1"/>
  <c r="K17" i="8"/>
  <c r="J17" i="8"/>
  <c r="J16" i="8" s="1"/>
  <c r="I17" i="8"/>
  <c r="H17" i="8"/>
  <c r="G17" i="8"/>
  <c r="DG76" i="8"/>
  <c r="DG72" i="8"/>
  <c r="DG35" i="8"/>
  <c r="DG17" i="8"/>
  <c r="F19" i="8"/>
  <c r="F20" i="8"/>
  <c r="F21" i="8"/>
  <c r="F22" i="8"/>
  <c r="F23" i="8"/>
  <c r="F24" i="8"/>
  <c r="F25" i="8"/>
  <c r="O79" i="8"/>
  <c r="O78" i="8"/>
  <c r="O77" i="8"/>
  <c r="O75" i="8"/>
  <c r="O74" i="8"/>
  <c r="O73" i="8"/>
  <c r="O71"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37" i="8"/>
  <c r="O36" i="8"/>
  <c r="O34" i="8"/>
  <c r="O20" i="8"/>
  <c r="O21" i="8"/>
  <c r="O22" i="8"/>
  <c r="O23" i="8"/>
  <c r="O24" i="8"/>
  <c r="O25" i="8"/>
  <c r="O26" i="8"/>
  <c r="O27" i="8"/>
  <c r="O28" i="8"/>
  <c r="O29" i="8"/>
  <c r="O30" i="8"/>
  <c r="O31" i="8"/>
  <c r="O32" i="8"/>
  <c r="O33" i="8"/>
  <c r="O19" i="8"/>
  <c r="O18" i="8"/>
  <c r="DF76" i="8"/>
  <c r="DF72" i="8"/>
  <c r="DF35" i="8"/>
  <c r="F34" i="8"/>
  <c r="H35" i="8"/>
  <c r="I35" i="8"/>
  <c r="J35" i="8"/>
  <c r="K35" i="8"/>
  <c r="L35" i="8"/>
  <c r="M35" i="8"/>
  <c r="DE35" i="8"/>
  <c r="P35" i="8"/>
  <c r="Q35" i="8"/>
  <c r="R35" i="8"/>
  <c r="S35" i="8"/>
  <c r="T35" i="8"/>
  <c r="W35" i="8"/>
  <c r="X35" i="8"/>
  <c r="Y35" i="8"/>
  <c r="Z35" i="8"/>
  <c r="AA35" i="8"/>
  <c r="AB35" i="8"/>
  <c r="AC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BE35" i="8"/>
  <c r="BF35" i="8"/>
  <c r="BG35" i="8"/>
  <c r="BH35" i="8"/>
  <c r="BI35" i="8"/>
  <c r="BJ35" i="8"/>
  <c r="BK35" i="8"/>
  <c r="BL35" i="8"/>
  <c r="BM35" i="8"/>
  <c r="BN35" i="8"/>
  <c r="BO35" i="8"/>
  <c r="BP35" i="8"/>
  <c r="BQ35" i="8"/>
  <c r="BR35" i="8"/>
  <c r="BS35" i="8"/>
  <c r="BT35" i="8"/>
  <c r="BU35" i="8"/>
  <c r="BV35" i="8"/>
  <c r="BW35" i="8"/>
  <c r="BX35" i="8"/>
  <c r="BY35" i="8"/>
  <c r="BZ35" i="8"/>
  <c r="CA35" i="8"/>
  <c r="CB35" i="8"/>
  <c r="CC35" i="8"/>
  <c r="CD35" i="8"/>
  <c r="CE35" i="8"/>
  <c r="CF35" i="8"/>
  <c r="CG35" i="8"/>
  <c r="CH35" i="8"/>
  <c r="CI35" i="8"/>
  <c r="CJ35" i="8"/>
  <c r="CK35" i="8"/>
  <c r="CL35" i="8"/>
  <c r="CM35" i="8"/>
  <c r="CN35" i="8"/>
  <c r="CO35" i="8"/>
  <c r="CP35" i="8"/>
  <c r="CQ35" i="8"/>
  <c r="CR35" i="8"/>
  <c r="CS35" i="8"/>
  <c r="CT35" i="8"/>
  <c r="CU35" i="8"/>
  <c r="CV35" i="8"/>
  <c r="CW35" i="8"/>
  <c r="CX35" i="8"/>
  <c r="CY35" i="8"/>
  <c r="CZ35" i="8"/>
  <c r="DA35" i="8"/>
  <c r="DB35" i="8"/>
  <c r="DC35" i="8"/>
  <c r="G76" i="8"/>
  <c r="G72" i="8"/>
  <c r="G35" i="8"/>
  <c r="F70" i="8"/>
  <c r="F71" i="8"/>
  <c r="DC76" i="8"/>
  <c r="DB76" i="8"/>
  <c r="DA76" i="8"/>
  <c r="CZ76" i="8"/>
  <c r="CY76" i="8"/>
  <c r="CX76" i="8"/>
  <c r="CW76" i="8"/>
  <c r="CV76" i="8"/>
  <c r="CU76" i="8"/>
  <c r="CT76" i="8"/>
  <c r="CS76" i="8"/>
  <c r="CR76" i="8"/>
  <c r="CQ76" i="8"/>
  <c r="CP76" i="8"/>
  <c r="CO76" i="8"/>
  <c r="CN76" i="8"/>
  <c r="CM76" i="8"/>
  <c r="CL76" i="8"/>
  <c r="CK76" i="8"/>
  <c r="CJ76" i="8"/>
  <c r="CI76" i="8"/>
  <c r="CH76" i="8"/>
  <c r="CG76" i="8"/>
  <c r="CF76" i="8"/>
  <c r="CE76" i="8"/>
  <c r="CD76" i="8"/>
  <c r="CC76" i="8"/>
  <c r="CB76" i="8"/>
  <c r="CA76" i="8"/>
  <c r="BZ76" i="8"/>
  <c r="BY76" i="8"/>
  <c r="BX76" i="8"/>
  <c r="BW76" i="8"/>
  <c r="BV76" i="8"/>
  <c r="BU76" i="8"/>
  <c r="BT76" i="8"/>
  <c r="BS76" i="8"/>
  <c r="BR76" i="8"/>
  <c r="BQ76" i="8"/>
  <c r="BP76" i="8"/>
  <c r="BO76" i="8"/>
  <c r="BN76" i="8"/>
  <c r="BM76" i="8"/>
  <c r="BL76" i="8"/>
  <c r="BK76" i="8"/>
  <c r="BJ76" i="8"/>
  <c r="BI76" i="8"/>
  <c r="BH76" i="8"/>
  <c r="BG76" i="8"/>
  <c r="BF76" i="8"/>
  <c r="BE76" i="8"/>
  <c r="BD76" i="8"/>
  <c r="BC76" i="8"/>
  <c r="BB76" i="8"/>
  <c r="BA76" i="8"/>
  <c r="AZ76" i="8"/>
  <c r="AY76" i="8"/>
  <c r="AX76" i="8"/>
  <c r="AW76" i="8"/>
  <c r="AV76" i="8"/>
  <c r="AU76" i="8"/>
  <c r="AT76" i="8"/>
  <c r="AS76" i="8"/>
  <c r="AR76" i="8"/>
  <c r="AQ76" i="8"/>
  <c r="AP76" i="8"/>
  <c r="AO76" i="8"/>
  <c r="AN76" i="8"/>
  <c r="AM76" i="8"/>
  <c r="AL76" i="8"/>
  <c r="AK76" i="8"/>
  <c r="AJ76" i="8"/>
  <c r="AI76" i="8"/>
  <c r="AH76" i="8"/>
  <c r="AG76" i="8"/>
  <c r="AF76" i="8"/>
  <c r="AC76" i="8"/>
  <c r="AB76" i="8"/>
  <c r="AA76" i="8"/>
  <c r="Z76" i="8"/>
  <c r="Y76" i="8"/>
  <c r="X76" i="8"/>
  <c r="W76" i="8"/>
  <c r="T76" i="8"/>
  <c r="S76" i="8"/>
  <c r="R76" i="8"/>
  <c r="Q76" i="8"/>
  <c r="P76" i="8"/>
  <c r="DE76" i="8"/>
  <c r="M76" i="8"/>
  <c r="L76" i="8"/>
  <c r="K76" i="8"/>
  <c r="J76" i="8"/>
  <c r="I76" i="8"/>
  <c r="H76" i="8"/>
  <c r="DC72" i="8"/>
  <c r="DB72" i="8"/>
  <c r="DA72" i="8"/>
  <c r="CZ72" i="8"/>
  <c r="CY72" i="8"/>
  <c r="CX72" i="8"/>
  <c r="CW72" i="8"/>
  <c r="CV72" i="8"/>
  <c r="CU72" i="8"/>
  <c r="CT72" i="8"/>
  <c r="CS72" i="8"/>
  <c r="CR72" i="8"/>
  <c r="CQ72" i="8"/>
  <c r="CP72" i="8"/>
  <c r="CO72" i="8"/>
  <c r="CN72" i="8"/>
  <c r="CM72" i="8"/>
  <c r="CL72" i="8"/>
  <c r="CK72" i="8"/>
  <c r="CJ72" i="8"/>
  <c r="CI72" i="8"/>
  <c r="CH72" i="8"/>
  <c r="CG72" i="8"/>
  <c r="CF72" i="8"/>
  <c r="CE72" i="8"/>
  <c r="CD72" i="8"/>
  <c r="CC72" i="8"/>
  <c r="CB72" i="8"/>
  <c r="CA72" i="8"/>
  <c r="BZ72" i="8"/>
  <c r="BY72" i="8"/>
  <c r="BX72" i="8"/>
  <c r="BW72" i="8"/>
  <c r="BV72" i="8"/>
  <c r="BU72" i="8"/>
  <c r="BT72" i="8"/>
  <c r="BS72" i="8"/>
  <c r="BR72" i="8"/>
  <c r="BQ72" i="8"/>
  <c r="BP72" i="8"/>
  <c r="BO72" i="8"/>
  <c r="BN72" i="8"/>
  <c r="BM72" i="8"/>
  <c r="BL72" i="8"/>
  <c r="BK72" i="8"/>
  <c r="BJ72" i="8"/>
  <c r="BI72" i="8"/>
  <c r="BH72" i="8"/>
  <c r="BG72" i="8"/>
  <c r="BF72"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C72" i="8"/>
  <c r="AB72" i="8"/>
  <c r="AA72" i="8"/>
  <c r="Z72" i="8"/>
  <c r="Y72" i="8"/>
  <c r="X72" i="8"/>
  <c r="W72" i="8"/>
  <c r="T72" i="8"/>
  <c r="S72" i="8"/>
  <c r="R72" i="8"/>
  <c r="Q72" i="8"/>
  <c r="P72" i="8"/>
  <c r="DE72" i="8"/>
  <c r="M72" i="8"/>
  <c r="L72" i="8"/>
  <c r="K72" i="8"/>
  <c r="J72" i="8"/>
  <c r="I72" i="8"/>
  <c r="H72" i="8"/>
  <c r="F74" i="8"/>
  <c r="F75" i="8"/>
  <c r="F73" i="8"/>
  <c r="F41" i="8"/>
  <c r="F40" i="8"/>
  <c r="F44" i="8"/>
  <c r="F47" i="8"/>
  <c r="F55" i="8"/>
  <c r="F53" i="8"/>
  <c r="F54" i="8"/>
  <c r="F63" i="8"/>
  <c r="F46" i="8"/>
  <c r="F48" i="8"/>
  <c r="F49" i="8"/>
  <c r="F50" i="8"/>
  <c r="F51" i="8"/>
  <c r="F52" i="8"/>
  <c r="F56" i="8"/>
  <c r="F57" i="8"/>
  <c r="F58" i="8"/>
  <c r="F59" i="8"/>
  <c r="F60" i="8"/>
  <c r="F61" i="8"/>
  <c r="F62" i="8"/>
  <c r="F64" i="8"/>
  <c r="F65" i="8"/>
  <c r="F66" i="8"/>
  <c r="D66" i="8" s="1"/>
  <c r="F67" i="8"/>
  <c r="D67" i="8" s="1"/>
  <c r="F68" i="8"/>
  <c r="F69" i="8"/>
  <c r="F37" i="8"/>
  <c r="F38" i="8"/>
  <c r="F39" i="8"/>
  <c r="F42" i="8"/>
  <c r="F43" i="8"/>
  <c r="F45" i="8"/>
  <c r="F77" i="8"/>
  <c r="F78" i="8"/>
  <c r="F79" i="8"/>
  <c r="F26" i="8"/>
  <c r="F27" i="8"/>
  <c r="F28" i="8"/>
  <c r="F29" i="8"/>
  <c r="F30" i="8"/>
  <c r="F31" i="8"/>
  <c r="F32" i="8"/>
  <c r="F33" i="8"/>
  <c r="F36" i="8"/>
  <c r="F8" i="8"/>
  <c r="D59" i="8" l="1"/>
  <c r="DH16" i="8"/>
  <c r="DN16" i="8"/>
  <c r="D86" i="8"/>
  <c r="C90" i="8"/>
  <c r="C92" i="8"/>
  <c r="D50" i="8"/>
  <c r="D32" i="8"/>
  <c r="C91" i="8"/>
  <c r="D92" i="8"/>
  <c r="D58" i="8"/>
  <c r="V16" i="8"/>
  <c r="D88" i="8"/>
  <c r="D28" i="8"/>
  <c r="D42" i="8"/>
  <c r="D75" i="8"/>
  <c r="D94" i="8"/>
  <c r="D93" i="8"/>
  <c r="D85" i="8"/>
  <c r="D87" i="8"/>
  <c r="D89" i="8"/>
  <c r="D84" i="8"/>
  <c r="C89" i="8"/>
  <c r="C88" i="8"/>
  <c r="D91" i="8"/>
  <c r="D29" i="8"/>
  <c r="D43" i="8"/>
  <c r="D73" i="8"/>
  <c r="C84" i="8"/>
  <c r="C87" i="8"/>
  <c r="D90" i="8"/>
  <c r="C94" i="8"/>
  <c r="C86" i="8"/>
  <c r="D74" i="8"/>
  <c r="C93" i="8"/>
  <c r="C85" i="8"/>
  <c r="D51" i="8"/>
  <c r="DR76" i="8"/>
  <c r="DR72" i="8"/>
  <c r="DI16" i="8"/>
  <c r="D78" i="8"/>
  <c r="D46" i="8"/>
  <c r="D70" i="8"/>
  <c r="D38" i="8"/>
  <c r="D62" i="8"/>
  <c r="D54" i="8"/>
  <c r="DJ16" i="8"/>
  <c r="DK16" i="8"/>
  <c r="DP16" i="8"/>
  <c r="DO16" i="8"/>
  <c r="DM16" i="8"/>
  <c r="DL16" i="8"/>
  <c r="D40" i="8"/>
  <c r="D48" i="8"/>
  <c r="D56" i="8"/>
  <c r="D64" i="8"/>
  <c r="D26" i="8"/>
  <c r="D36" i="8"/>
  <c r="D63" i="8"/>
  <c r="D22" i="8"/>
  <c r="D39" i="8"/>
  <c r="D55" i="8"/>
  <c r="D79" i="8"/>
  <c r="D37" i="8"/>
  <c r="D47" i="8"/>
  <c r="D33" i="8"/>
  <c r="D71" i="8"/>
  <c r="D52" i="8"/>
  <c r="D53" i="8"/>
  <c r="D61" i="8"/>
  <c r="DE16" i="8"/>
  <c r="D69" i="8"/>
  <c r="D31" i="8"/>
  <c r="D68" i="8"/>
  <c r="D30" i="8"/>
  <c r="D45" i="8"/>
  <c r="O72" i="8"/>
  <c r="O35" i="8"/>
  <c r="O17" i="8"/>
  <c r="F72" i="8"/>
  <c r="D27" i="8"/>
  <c r="D23" i="8"/>
  <c r="K16" i="8"/>
  <c r="DF16" i="8"/>
  <c r="D49" i="8"/>
  <c r="F76" i="8"/>
  <c r="D34" i="8"/>
  <c r="D77" i="8"/>
  <c r="V76" i="8"/>
  <c r="G16" i="8"/>
  <c r="D41" i="8"/>
  <c r="V72" i="8"/>
  <c r="DG16" i="8"/>
  <c r="H16" i="8"/>
  <c r="D57" i="8"/>
  <c r="V35" i="8"/>
  <c r="I16" i="8"/>
  <c r="D65" i="8"/>
  <c r="O76" i="8"/>
  <c r="DR17" i="8"/>
  <c r="DR35" i="8"/>
  <c r="O16" i="8"/>
  <c r="D24" i="8"/>
  <c r="D20" i="8"/>
  <c r="F35" i="8"/>
  <c r="D18" i="8"/>
  <c r="D60" i="8"/>
  <c r="D44" i="8"/>
  <c r="D25" i="8"/>
  <c r="D21" i="8"/>
  <c r="F17" i="8"/>
  <c r="D19" i="8"/>
  <c r="BL115" i="3"/>
  <c r="BG115" i="3"/>
  <c r="BB115" i="3"/>
  <c r="AW115" i="3"/>
  <c r="AR115" i="3"/>
  <c r="AM115" i="3"/>
  <c r="AG115" i="3"/>
  <c r="AB115" i="3"/>
  <c r="W115" i="3"/>
  <c r="R115" i="3"/>
  <c r="M115" i="3"/>
  <c r="H115" i="3"/>
  <c r="D92" i="3"/>
  <c r="D110" i="3"/>
  <c r="D103" i="3"/>
  <c r="BP106" i="3"/>
  <c r="BP107" i="3"/>
  <c r="BQ107" i="3"/>
  <c r="BR107" i="3"/>
  <c r="BP108" i="3"/>
  <c r="BQ108" i="3"/>
  <c r="BR108" i="3"/>
  <c r="BP109" i="3"/>
  <c r="BQ109" i="3"/>
  <c r="BR109" i="3"/>
  <c r="BP110" i="3"/>
  <c r="BQ110" i="3"/>
  <c r="BR110" i="3"/>
  <c r="BP111" i="3"/>
  <c r="BQ111" i="3"/>
  <c r="BR111" i="3"/>
  <c r="BP112" i="3"/>
  <c r="BQ112" i="3"/>
  <c r="BR112" i="3"/>
  <c r="BP113" i="3"/>
  <c r="BQ113" i="3"/>
  <c r="BR113" i="3"/>
  <c r="BP114" i="3"/>
  <c r="BQ114" i="3"/>
  <c r="BP90" i="3"/>
  <c r="BQ90" i="3"/>
  <c r="BR90" i="3"/>
  <c r="BP91" i="3"/>
  <c r="BQ91" i="3"/>
  <c r="BR91" i="3"/>
  <c r="BP92" i="3"/>
  <c r="BQ92" i="3"/>
  <c r="BR92" i="3"/>
  <c r="BP93" i="3"/>
  <c r="BQ93" i="3"/>
  <c r="BR93" i="3"/>
  <c r="BP94" i="3"/>
  <c r="BQ94" i="3"/>
  <c r="BR94" i="3"/>
  <c r="BP95" i="3"/>
  <c r="BQ95" i="3"/>
  <c r="BR95" i="3"/>
  <c r="BP96" i="3"/>
  <c r="BQ96" i="3"/>
  <c r="BR96" i="3"/>
  <c r="BP97" i="3"/>
  <c r="BQ97" i="3"/>
  <c r="BR97" i="3"/>
  <c r="BP98" i="3"/>
  <c r="BQ98" i="3"/>
  <c r="BR98" i="3"/>
  <c r="BP99" i="3"/>
  <c r="BQ99" i="3"/>
  <c r="BR99" i="3"/>
  <c r="BP100" i="3"/>
  <c r="BQ100" i="3"/>
  <c r="BR100" i="3"/>
  <c r="BP101" i="3"/>
  <c r="BQ101" i="3"/>
  <c r="BR101" i="3"/>
  <c r="BP102" i="3"/>
  <c r="BQ102" i="3"/>
  <c r="BR102" i="3"/>
  <c r="BP103" i="3"/>
  <c r="BQ103" i="3"/>
  <c r="BR103" i="3"/>
  <c r="BP104" i="3"/>
  <c r="BQ104" i="3"/>
  <c r="BR104" i="3"/>
  <c r="BQ89" i="3"/>
  <c r="BR89" i="3"/>
  <c r="C89" i="3"/>
  <c r="BL89" i="3" s="1"/>
  <c r="D89" i="3"/>
  <c r="C104" i="3"/>
  <c r="AR104" i="3" s="1"/>
  <c r="C103" i="3"/>
  <c r="AG103" i="3" s="1"/>
  <c r="C102" i="3"/>
  <c r="AG102" i="3" s="1"/>
  <c r="C101" i="3"/>
  <c r="AG101" i="3" s="1"/>
  <c r="C100" i="3"/>
  <c r="R100" i="3" s="1"/>
  <c r="C99" i="3"/>
  <c r="M99" i="3" s="1"/>
  <c r="C98" i="3"/>
  <c r="BL98" i="3" s="1"/>
  <c r="C97" i="3"/>
  <c r="AR97" i="3" s="1"/>
  <c r="C96" i="3"/>
  <c r="AR96" i="3" s="1"/>
  <c r="C95" i="3"/>
  <c r="AG95" i="3" s="1"/>
  <c r="C94" i="3"/>
  <c r="AG94" i="3" s="1"/>
  <c r="C93" i="3"/>
  <c r="AG93" i="3" s="1"/>
  <c r="C92" i="3"/>
  <c r="R92" i="3" s="1"/>
  <c r="C91" i="3"/>
  <c r="M91" i="3" s="1"/>
  <c r="C90" i="3"/>
  <c r="BL90" i="3" s="1"/>
  <c r="D72" i="8" l="1"/>
  <c r="DR16" i="8"/>
  <c r="D76" i="8"/>
  <c r="D17" i="8"/>
  <c r="F16" i="8"/>
  <c r="D16" i="8" s="1"/>
  <c r="AW97" i="3"/>
  <c r="W92" i="3"/>
  <c r="R91" i="3"/>
  <c r="BB97" i="3"/>
  <c r="H97" i="3"/>
  <c r="AG92" i="3"/>
  <c r="AM103" i="3"/>
  <c r="M89" i="3"/>
  <c r="W100" i="3"/>
  <c r="M98" i="3"/>
  <c r="AM95" i="3"/>
  <c r="M90" i="3"/>
  <c r="AB100" i="3"/>
  <c r="BG97" i="3"/>
  <c r="AB92" i="3"/>
  <c r="AR103" i="3"/>
  <c r="R99" i="3"/>
  <c r="AR95" i="3"/>
  <c r="BL97" i="3"/>
  <c r="AG100" i="3"/>
  <c r="H104" i="3"/>
  <c r="H96" i="3"/>
  <c r="M97" i="3"/>
  <c r="R89" i="3"/>
  <c r="R98" i="3"/>
  <c r="R90" i="3"/>
  <c r="W99" i="3"/>
  <c r="W91" i="3"/>
  <c r="AB99" i="3"/>
  <c r="AB91" i="3"/>
  <c r="AG99" i="3"/>
  <c r="AG91" i="3"/>
  <c r="AM102" i="3"/>
  <c r="AM94" i="3"/>
  <c r="AR102" i="3"/>
  <c r="AR94" i="3"/>
  <c r="AW104" i="3"/>
  <c r="AW96" i="3"/>
  <c r="BB104" i="3"/>
  <c r="BB96" i="3"/>
  <c r="BG104" i="3"/>
  <c r="BG96" i="3"/>
  <c r="BL104" i="3"/>
  <c r="BL96" i="3"/>
  <c r="BG89" i="3"/>
  <c r="H103" i="3"/>
  <c r="H95" i="3"/>
  <c r="M104" i="3"/>
  <c r="M96" i="3"/>
  <c r="R97" i="3"/>
  <c r="W89" i="3"/>
  <c r="W98" i="3"/>
  <c r="W90" i="3"/>
  <c r="AB98" i="3"/>
  <c r="AB90" i="3"/>
  <c r="AG98" i="3"/>
  <c r="AG90" i="3"/>
  <c r="AM101" i="3"/>
  <c r="AM93" i="3"/>
  <c r="AR101" i="3"/>
  <c r="AR93" i="3"/>
  <c r="AW103" i="3"/>
  <c r="AW95" i="3"/>
  <c r="BB103" i="3"/>
  <c r="BB95" i="3"/>
  <c r="BG103" i="3"/>
  <c r="BG95" i="3"/>
  <c r="BL103" i="3"/>
  <c r="BL95" i="3"/>
  <c r="BG90" i="3"/>
  <c r="H102" i="3"/>
  <c r="H94" i="3"/>
  <c r="M103" i="3"/>
  <c r="M95" i="3"/>
  <c r="R104" i="3"/>
  <c r="R96" i="3"/>
  <c r="W97" i="3"/>
  <c r="AB97" i="3"/>
  <c r="AG97" i="3"/>
  <c r="AG89" i="3"/>
  <c r="AM100" i="3"/>
  <c r="AM92" i="3"/>
  <c r="AR100" i="3"/>
  <c r="AR92" i="3"/>
  <c r="AW102" i="3"/>
  <c r="AW94" i="3"/>
  <c r="BB102" i="3"/>
  <c r="BB94" i="3"/>
  <c r="BG102" i="3"/>
  <c r="BG94" i="3"/>
  <c r="BL102" i="3"/>
  <c r="BL94" i="3"/>
  <c r="BB89" i="3"/>
  <c r="H101" i="3"/>
  <c r="H93" i="3"/>
  <c r="M102" i="3"/>
  <c r="M94" i="3"/>
  <c r="R103" i="3"/>
  <c r="R95" i="3"/>
  <c r="W104" i="3"/>
  <c r="W96" i="3"/>
  <c r="AB104" i="3"/>
  <c r="AB96" i="3"/>
  <c r="AG104" i="3"/>
  <c r="AG96" i="3"/>
  <c r="AB89" i="3"/>
  <c r="AM99" i="3"/>
  <c r="AM91" i="3"/>
  <c r="AR99" i="3"/>
  <c r="AR91" i="3"/>
  <c r="AW101" i="3"/>
  <c r="AW93" i="3"/>
  <c r="BB101" i="3"/>
  <c r="BB93" i="3"/>
  <c r="BG101" i="3"/>
  <c r="BG93" i="3"/>
  <c r="BL101" i="3"/>
  <c r="BL93" i="3"/>
  <c r="H100" i="3"/>
  <c r="H92" i="3"/>
  <c r="M101" i="3"/>
  <c r="M93" i="3"/>
  <c r="R102" i="3"/>
  <c r="R94" i="3"/>
  <c r="W103" i="3"/>
  <c r="W95" i="3"/>
  <c r="AB103" i="3"/>
  <c r="AB95" i="3"/>
  <c r="AM89" i="3"/>
  <c r="AM98" i="3"/>
  <c r="AM90" i="3"/>
  <c r="AR98" i="3"/>
  <c r="AR90" i="3"/>
  <c r="AW100" i="3"/>
  <c r="AW92" i="3"/>
  <c r="BB100" i="3"/>
  <c r="BB92" i="3"/>
  <c r="BG100" i="3"/>
  <c r="BG92" i="3"/>
  <c r="BL100" i="3"/>
  <c r="BL92" i="3"/>
  <c r="H99" i="3"/>
  <c r="H91" i="3"/>
  <c r="M100" i="3"/>
  <c r="M92" i="3"/>
  <c r="R101" i="3"/>
  <c r="R93" i="3"/>
  <c r="W102" i="3"/>
  <c r="W94" i="3"/>
  <c r="AB102" i="3"/>
  <c r="AB94" i="3"/>
  <c r="AM97" i="3"/>
  <c r="AR89" i="3"/>
  <c r="AW99" i="3"/>
  <c r="AW91" i="3"/>
  <c r="BB99" i="3"/>
  <c r="BB91" i="3"/>
  <c r="BG99" i="3"/>
  <c r="BG91" i="3"/>
  <c r="BL99" i="3"/>
  <c r="BL91" i="3"/>
  <c r="H89" i="3"/>
  <c r="H98" i="3"/>
  <c r="H90" i="3"/>
  <c r="W101" i="3"/>
  <c r="W93" i="3"/>
  <c r="AB101" i="3"/>
  <c r="AB93" i="3"/>
  <c r="AM104" i="3"/>
  <c r="AM96" i="3"/>
  <c r="AW89" i="3"/>
  <c r="AW98" i="3"/>
  <c r="AW90" i="3"/>
  <c r="BB98" i="3"/>
  <c r="BB90" i="3"/>
  <c r="BG98" i="3"/>
  <c r="G115" i="3"/>
  <c r="B107" i="3"/>
  <c r="B114" i="3"/>
  <c r="D113" i="3"/>
  <c r="E113" i="3"/>
  <c r="C114" i="3"/>
  <c r="B88" i="3"/>
  <c r="D90" i="3"/>
  <c r="D91" i="3"/>
  <c r="D93" i="3"/>
  <c r="D94" i="3"/>
  <c r="D95" i="3"/>
  <c r="D96" i="3"/>
  <c r="D97" i="3"/>
  <c r="D98" i="3"/>
  <c r="D99" i="3"/>
  <c r="D100" i="3"/>
  <c r="D101" i="3"/>
  <c r="D102" i="3"/>
  <c r="D104" i="3"/>
  <c r="B106" i="3"/>
  <c r="C107" i="3"/>
  <c r="D107" i="3"/>
  <c r="E107" i="3"/>
  <c r="B108" i="3"/>
  <c r="C108" i="3"/>
  <c r="D108" i="3"/>
  <c r="E108" i="3"/>
  <c r="B109" i="3"/>
  <c r="C109" i="3"/>
  <c r="D109" i="3"/>
  <c r="E109" i="3"/>
  <c r="B110" i="3"/>
  <c r="C110" i="3"/>
  <c r="E110" i="3"/>
  <c r="B111" i="3"/>
  <c r="C111" i="3"/>
  <c r="D111" i="3"/>
  <c r="E111" i="3"/>
  <c r="B112" i="3"/>
  <c r="C112" i="3"/>
  <c r="D112" i="3"/>
  <c r="E112" i="3"/>
  <c r="B113" i="3"/>
  <c r="C113" i="3"/>
  <c r="B90" i="3"/>
  <c r="B91" i="3"/>
  <c r="B92" i="3"/>
  <c r="B93" i="3"/>
  <c r="B94" i="3"/>
  <c r="B95" i="3"/>
  <c r="B96" i="3"/>
  <c r="B97" i="3"/>
  <c r="B98" i="3"/>
  <c r="B99" i="3"/>
  <c r="B100" i="3"/>
  <c r="B101" i="3"/>
  <c r="B102" i="3"/>
  <c r="B103" i="3"/>
  <c r="B104" i="3"/>
  <c r="M88" i="3" l="1"/>
  <c r="AR88" i="3"/>
  <c r="R110" i="3"/>
  <c r="M110" i="3"/>
  <c r="BL110" i="3"/>
  <c r="BG110" i="3"/>
  <c r="BB110" i="3"/>
  <c r="AW110" i="3"/>
  <c r="H110" i="3"/>
  <c r="AR110" i="3"/>
  <c r="AM110" i="3"/>
  <c r="W110" i="3"/>
  <c r="AG110" i="3"/>
  <c r="AB110" i="3"/>
  <c r="BL108" i="3"/>
  <c r="BG108" i="3"/>
  <c r="BB108" i="3"/>
  <c r="AW108" i="3"/>
  <c r="H108" i="3"/>
  <c r="M108" i="3"/>
  <c r="AR108" i="3"/>
  <c r="AM108" i="3"/>
  <c r="AG108" i="3"/>
  <c r="AB108" i="3"/>
  <c r="W108" i="3"/>
  <c r="R108" i="3"/>
  <c r="AG112" i="3"/>
  <c r="AB112" i="3"/>
  <c r="W112" i="3"/>
  <c r="R112" i="3"/>
  <c r="M112" i="3"/>
  <c r="BL112" i="3"/>
  <c r="BG112" i="3"/>
  <c r="BB112" i="3"/>
  <c r="AW112" i="3"/>
  <c r="H112" i="3"/>
  <c r="AR112" i="3"/>
  <c r="AM112" i="3"/>
  <c r="AB88" i="3"/>
  <c r="M109" i="3"/>
  <c r="BL109" i="3"/>
  <c r="BG109" i="3"/>
  <c r="BB109" i="3"/>
  <c r="AW109" i="3"/>
  <c r="H109" i="3"/>
  <c r="AR109" i="3"/>
  <c r="AM109" i="3"/>
  <c r="AG109" i="3"/>
  <c r="AB109" i="3"/>
  <c r="W109" i="3"/>
  <c r="R109" i="3"/>
  <c r="AR107" i="3"/>
  <c r="AM107" i="3"/>
  <c r="BB107" i="3"/>
  <c r="BG107" i="3"/>
  <c r="H107" i="3"/>
  <c r="AG107" i="3"/>
  <c r="AB107" i="3"/>
  <c r="W107" i="3"/>
  <c r="R107" i="3"/>
  <c r="M107" i="3"/>
  <c r="BL107" i="3"/>
  <c r="AW107" i="3"/>
  <c r="AR114" i="3"/>
  <c r="AM114" i="3"/>
  <c r="AG114" i="3"/>
  <c r="AB114" i="3"/>
  <c r="W114" i="3"/>
  <c r="R114" i="3"/>
  <c r="M114" i="3"/>
  <c r="BL114" i="3"/>
  <c r="BG114" i="3"/>
  <c r="BB114" i="3"/>
  <c r="AW114" i="3"/>
  <c r="H114" i="3"/>
  <c r="BG88" i="3"/>
  <c r="AG111" i="3"/>
  <c r="AB111" i="3"/>
  <c r="W111" i="3"/>
  <c r="R111" i="3"/>
  <c r="M111" i="3"/>
  <c r="BL111" i="3"/>
  <c r="BG111" i="3"/>
  <c r="BB111" i="3"/>
  <c r="AW111" i="3"/>
  <c r="H111" i="3"/>
  <c r="AR111" i="3"/>
  <c r="AM111" i="3"/>
  <c r="AR113" i="3"/>
  <c r="AM113" i="3"/>
  <c r="AG113" i="3"/>
  <c r="AB113" i="3"/>
  <c r="W113" i="3"/>
  <c r="R113" i="3"/>
  <c r="M113" i="3"/>
  <c r="BL113" i="3"/>
  <c r="BG113" i="3"/>
  <c r="BB113" i="3"/>
  <c r="AW113" i="3"/>
  <c r="H113" i="3"/>
  <c r="G89" i="3"/>
  <c r="G90" i="3"/>
  <c r="G101" i="3"/>
  <c r="G92" i="3"/>
  <c r="G95" i="3"/>
  <c r="G97" i="3"/>
  <c r="G93" i="3"/>
  <c r="G96" i="3"/>
  <c r="G99" i="3"/>
  <c r="G102" i="3"/>
  <c r="G91" i="3"/>
  <c r="G98" i="3"/>
  <c r="G103" i="3"/>
  <c r="G104" i="3"/>
  <c r="G94" i="3"/>
  <c r="G100" i="3"/>
  <c r="G113" i="3" l="1"/>
  <c r="G114" i="3"/>
  <c r="G107" i="3"/>
  <c r="G109" i="3"/>
  <c r="G112" i="3"/>
  <c r="G108" i="3"/>
  <c r="G111" i="3"/>
  <c r="G110" i="3"/>
</calcChain>
</file>

<file path=xl/comments1.xml><?xml version="1.0" encoding="utf-8"?>
<comments xmlns="http://schemas.openxmlformats.org/spreadsheetml/2006/main">
  <authors>
    <author>Marko</author>
    <author>Marko Gramc</author>
  </authors>
  <commentList>
    <comment ref="AK14" authorId="0" shapeId="0">
      <text>
        <r>
          <rPr>
            <b/>
            <sz val="9"/>
            <color indexed="81"/>
            <rFont val="Segoe UI"/>
            <family val="2"/>
          </rPr>
          <t>Marko:</t>
        </r>
        <r>
          <rPr>
            <sz val="9"/>
            <color indexed="81"/>
            <rFont val="Segoe UI"/>
            <family val="2"/>
          </rPr>
          <t xml:space="preserve">
Sleme - Smrekovc</t>
        </r>
      </text>
    </comment>
    <comment ref="AK33" authorId="0" shapeId="0">
      <text>
        <r>
          <rPr>
            <sz val="9"/>
            <color indexed="81"/>
            <rFont val="Segoe UI"/>
            <family val="2"/>
          </rPr>
          <t>Otroški tabor</t>
        </r>
      </text>
    </comment>
    <comment ref="AL51" authorId="1" shapeId="0">
      <text>
        <r>
          <rPr>
            <b/>
            <sz val="9"/>
            <color indexed="81"/>
            <rFont val="Segoe UI"/>
            <family val="2"/>
            <charset val="238"/>
          </rPr>
          <t>Zgornje Jezersko</t>
        </r>
      </text>
    </comment>
    <comment ref="AK96" authorId="0" shapeId="0">
      <text>
        <r>
          <rPr>
            <sz val="9"/>
            <color indexed="81"/>
            <rFont val="Segoe UI"/>
            <family val="2"/>
          </rPr>
          <t xml:space="preserve">Družinski planinski tabor
Tabor za odrasle
</t>
        </r>
      </text>
    </comment>
    <comment ref="AK102" authorId="0" shapeId="0">
      <text>
        <r>
          <rPr>
            <sz val="9"/>
            <color indexed="81"/>
            <rFont val="Segoe UI"/>
            <family val="2"/>
          </rPr>
          <t>Osankarica-Klopni vrh</t>
        </r>
      </text>
    </comment>
    <comment ref="AL115" authorId="0" shapeId="0">
      <text>
        <r>
          <rPr>
            <sz val="9"/>
            <color indexed="81"/>
            <rFont val="Segoe UI"/>
            <family val="2"/>
          </rPr>
          <t>Tabor za odrasle</t>
        </r>
      </text>
    </comment>
    <comment ref="AK159" authorId="0" shapeId="0">
      <text>
        <r>
          <rPr>
            <sz val="9"/>
            <color indexed="81"/>
            <rFont val="Segoe UI"/>
            <family val="2"/>
          </rPr>
          <t xml:space="preserve">Potočka zijalka (1660 m)
-Oljševa (1929 m)
</t>
        </r>
      </text>
    </comment>
    <comment ref="AK182" authorId="0" shapeId="0">
      <text>
        <r>
          <rPr>
            <sz val="9"/>
            <color indexed="81"/>
            <rFont val="Segoe UI"/>
            <family val="2"/>
          </rPr>
          <t xml:space="preserve">Potočka zijalka (1660 m)
-Oljševa (1929 m)
</t>
        </r>
      </text>
    </comment>
    <comment ref="AK198" authorId="0" shapeId="0">
      <text>
        <r>
          <rPr>
            <sz val="9"/>
            <color indexed="81"/>
            <rFont val="Segoe UI"/>
            <family val="2"/>
          </rPr>
          <t>Izlet v neznano</t>
        </r>
      </text>
    </comment>
    <comment ref="AK214" authorId="0" shapeId="0">
      <text>
        <r>
          <rPr>
            <sz val="9"/>
            <color indexed="81"/>
            <rFont val="Segoe UI"/>
            <family val="2"/>
          </rPr>
          <t>Sleme - Smrekovc</t>
        </r>
      </text>
    </comment>
    <comment ref="AL214" authorId="0" shapeId="0">
      <text>
        <r>
          <rPr>
            <sz val="9"/>
            <color indexed="81"/>
            <rFont val="Segoe UI"/>
            <family val="2"/>
          </rPr>
          <t>Sleme - Smrekovc</t>
        </r>
      </text>
    </comment>
    <comment ref="AL215" authorId="0" shapeId="0">
      <text>
        <r>
          <rPr>
            <sz val="9"/>
            <color indexed="81"/>
            <rFont val="Segoe UI"/>
            <family val="2"/>
          </rPr>
          <t>Pot prijateljstva, Snežnik - Snježnik</t>
        </r>
      </text>
    </comment>
    <comment ref="AK239" authorId="0" shapeId="0">
      <text>
        <r>
          <rPr>
            <sz val="9"/>
            <color indexed="81"/>
            <rFont val="Segoe UI"/>
            <family val="2"/>
          </rPr>
          <t>Završnica ali Kamniška bistrica</t>
        </r>
      </text>
    </comment>
    <comment ref="AK251" authorId="0" shapeId="0">
      <text>
        <r>
          <rPr>
            <sz val="9"/>
            <color indexed="81"/>
            <rFont val="Segoe UI"/>
            <family val="2"/>
          </rPr>
          <t>Študentski izlet</t>
        </r>
      </text>
    </comment>
    <comment ref="AK281" authorId="0" shapeId="0">
      <text>
        <r>
          <rPr>
            <sz val="9"/>
            <color indexed="81"/>
            <rFont val="Segoe UI"/>
            <family val="2"/>
          </rPr>
          <t>Tabor za odrasle</t>
        </r>
      </text>
    </comment>
  </commentList>
</comments>
</file>

<file path=xl/sharedStrings.xml><?xml version="1.0" encoding="utf-8"?>
<sst xmlns="http://schemas.openxmlformats.org/spreadsheetml/2006/main" count="5051" uniqueCount="1425">
  <si>
    <t>JANUAR</t>
  </si>
  <si>
    <t>FEBRUAR</t>
  </si>
  <si>
    <t>MAREC</t>
  </si>
  <si>
    <t>APRIL</t>
  </si>
  <si>
    <t>MAJ</t>
  </si>
  <si>
    <t>JUNIJ</t>
  </si>
  <si>
    <t>JULIJ</t>
  </si>
  <si>
    <t>AVGUST</t>
  </si>
  <si>
    <t>SEPTEMBER</t>
  </si>
  <si>
    <t>OKTOBER</t>
  </si>
  <si>
    <t>NOVEMBER</t>
  </si>
  <si>
    <t>DECEMBER</t>
  </si>
  <si>
    <t>to</t>
  </si>
  <si>
    <t>sr</t>
  </si>
  <si>
    <t>če</t>
  </si>
  <si>
    <t>pe</t>
  </si>
  <si>
    <t>so</t>
  </si>
  <si>
    <t>ne</t>
  </si>
  <si>
    <t>po</t>
  </si>
  <si>
    <t>Novo leto</t>
  </si>
  <si>
    <t>Mija NOVAK</t>
  </si>
  <si>
    <t>Mojca ŠTERK</t>
  </si>
  <si>
    <t>Tone JESENKO</t>
  </si>
  <si>
    <t>Franci KRŽAN</t>
  </si>
  <si>
    <t>Matej MLAKAR</t>
  </si>
  <si>
    <t>Franci PETELINC</t>
  </si>
  <si>
    <t>Martin SLOVENC</t>
  </si>
  <si>
    <t>Marko GRAMC</t>
  </si>
  <si>
    <t>Leja LOPATIČ</t>
  </si>
  <si>
    <t>Nuša ROŽMAN</t>
  </si>
  <si>
    <t>ZPP</t>
  </si>
  <si>
    <t>SPP</t>
  </si>
  <si>
    <t>RSPP</t>
  </si>
  <si>
    <t>Slovenska planinska pot</t>
  </si>
  <si>
    <t>Zasavska planinska pot</t>
  </si>
  <si>
    <t>GNS</t>
  </si>
  <si>
    <t>Goriško, Notranjsko in Snežmiško</t>
  </si>
  <si>
    <t>JUA</t>
  </si>
  <si>
    <t>KSA</t>
  </si>
  <si>
    <t>KAR</t>
  </si>
  <si>
    <t>Pohorje, Dravinjske gorice in Haloze</t>
  </si>
  <si>
    <t>PLJ</t>
  </si>
  <si>
    <t>Polhograjsko hribovje in Ljubljana</t>
  </si>
  <si>
    <t>PRE</t>
  </si>
  <si>
    <t>Prekmurje</t>
  </si>
  <si>
    <t>Škofjeloško, Cerkljansko in Jelovica</t>
  </si>
  <si>
    <t>SLG</t>
  </si>
  <si>
    <t>ŠLC</t>
  </si>
  <si>
    <t>Kamniško Savinjske Alpe</t>
  </si>
  <si>
    <t>Julijske Alpe</t>
  </si>
  <si>
    <t>BPP</t>
  </si>
  <si>
    <t>Brežiška planinska pot</t>
  </si>
  <si>
    <t>Karavanke</t>
  </si>
  <si>
    <t>Posavsko hribovje in Dolenjska</t>
  </si>
  <si>
    <t>POD</t>
  </si>
  <si>
    <t>Gorovje:</t>
  </si>
  <si>
    <t>Poti (stanje):</t>
  </si>
  <si>
    <t>PDB</t>
  </si>
  <si>
    <t>Mladinski odsek PDB</t>
  </si>
  <si>
    <t>Torkarji</t>
  </si>
  <si>
    <t>I. Godler</t>
  </si>
  <si>
    <t>Ivko GODLER</t>
  </si>
  <si>
    <t>mentorice</t>
  </si>
  <si>
    <t>Potepanje po Sromljah</t>
  </si>
  <si>
    <t>Praznik</t>
  </si>
  <si>
    <t>Sara GREGL</t>
  </si>
  <si>
    <t>N.Vahčič</t>
  </si>
  <si>
    <t>(2) 1</t>
  </si>
  <si>
    <t>Razširjena Slovenska planinska pot</t>
  </si>
  <si>
    <t>(po vrsti.) Tradicionalni izlet</t>
  </si>
  <si>
    <t>1</t>
  </si>
  <si>
    <t>Simon MATIJEVC</t>
  </si>
  <si>
    <t>Andreja MATIJEVC</t>
  </si>
  <si>
    <t>Neaktivni, ostali:</t>
  </si>
  <si>
    <t>041 365 642</t>
  </si>
  <si>
    <t>051 323 335</t>
  </si>
  <si>
    <t>041 638 911</t>
  </si>
  <si>
    <t>040 655 903</t>
  </si>
  <si>
    <t>030 383 577</t>
  </si>
  <si>
    <t>031 596 162</t>
  </si>
  <si>
    <t>031 373 328</t>
  </si>
  <si>
    <t>041 662 055</t>
  </si>
  <si>
    <t>031 422 646</t>
  </si>
  <si>
    <t>031 594 315</t>
  </si>
  <si>
    <t>041 913 158</t>
  </si>
  <si>
    <t>068 160 981</t>
  </si>
  <si>
    <t>040 870 622</t>
  </si>
  <si>
    <t>070 267 868</t>
  </si>
  <si>
    <t>031 647 825</t>
  </si>
  <si>
    <t>041 614 565</t>
  </si>
  <si>
    <t>041 901 313</t>
  </si>
  <si>
    <t>041 440 156</t>
  </si>
  <si>
    <t>031 332 577</t>
  </si>
  <si>
    <t>HRV</t>
  </si>
  <si>
    <t>Bojan JEVŠEVAR</t>
  </si>
  <si>
    <t>Hrvaška</t>
  </si>
  <si>
    <t>POH</t>
  </si>
  <si>
    <t>Nadja IVŠIĆ</t>
  </si>
  <si>
    <t>lahka (snežna) tura</t>
  </si>
  <si>
    <t>Velikonočni ponedeljek</t>
  </si>
  <si>
    <t>Dvodnevni izlet</t>
  </si>
  <si>
    <t>Dan upora proti okupatorju</t>
  </si>
  <si>
    <t>ITA</t>
  </si>
  <si>
    <t>Praznik dela</t>
  </si>
  <si>
    <t>Navihanci</t>
  </si>
  <si>
    <t>Italija</t>
  </si>
  <si>
    <t>Dan državnosti</t>
  </si>
  <si>
    <t>AVS</t>
  </si>
  <si>
    <t>Avstrija</t>
  </si>
  <si>
    <t>Danica Fux</t>
  </si>
  <si>
    <t>poti vseh težavnosti</t>
  </si>
  <si>
    <t>Dan reformacije</t>
  </si>
  <si>
    <t>Dan spomina na mrtve</t>
  </si>
  <si>
    <t>Marijino vnebovzetje</t>
  </si>
  <si>
    <t>Božič</t>
  </si>
  <si>
    <t>Izlet v neznano</t>
  </si>
  <si>
    <t>Artiče - Sromlje</t>
  </si>
  <si>
    <t>Natalija Vahčič</t>
  </si>
  <si>
    <t>Krška vas - Stankovo</t>
  </si>
  <si>
    <t>Gadova peč - Planina</t>
  </si>
  <si>
    <t>Artiče po sadjarski</t>
  </si>
  <si>
    <t>Cerklje - Gazice</t>
  </si>
  <si>
    <t>Rojstni dnevi</t>
  </si>
  <si>
    <t>Jugorje - Gospodična</t>
  </si>
  <si>
    <t>Brestanica - Grmada (vlak)</t>
  </si>
  <si>
    <t>Sromlje - Orlica</t>
  </si>
  <si>
    <t>GKI</t>
  </si>
  <si>
    <t>Dečno selo - Sv.Jernej</t>
  </si>
  <si>
    <t>Poti (PZS.si):</t>
  </si>
  <si>
    <t>Čistilna akcija po planinskih poteh</t>
  </si>
  <si>
    <t>ostalo</t>
  </si>
  <si>
    <t>Slovenske gorice, Strojna, Košenjak in Kozjak</t>
  </si>
  <si>
    <t>Goriško, Notranjsko in Snežniško</t>
  </si>
  <si>
    <t>lahka tura</t>
  </si>
  <si>
    <t>zahtevna tura</t>
  </si>
  <si>
    <t>zelo zahtevna tura</t>
  </si>
  <si>
    <t>MLA</t>
  </si>
  <si>
    <t>TOR</t>
  </si>
  <si>
    <t>NAV</t>
  </si>
  <si>
    <t>TRA</t>
  </si>
  <si>
    <t>OST</t>
  </si>
  <si>
    <t>PDML</t>
  </si>
  <si>
    <t>Medvedov pohod drugi del</t>
  </si>
  <si>
    <t>Lisca iz Rimskih Toplic</t>
  </si>
  <si>
    <t>od klopce do klopce</t>
  </si>
  <si>
    <t>Lisca po pastirčkovi</t>
  </si>
  <si>
    <t>Debenc</t>
  </si>
  <si>
    <t>Zaključni pohod</t>
  </si>
  <si>
    <t>Srečanje Zasasavskih planincev na Bohorju</t>
  </si>
  <si>
    <t>A</t>
  </si>
  <si>
    <t>B</t>
  </si>
  <si>
    <t>C</t>
  </si>
  <si>
    <t>Č</t>
  </si>
  <si>
    <t>D</t>
  </si>
  <si>
    <t>E</t>
  </si>
  <si>
    <t>F</t>
  </si>
  <si>
    <t>G</t>
  </si>
  <si>
    <t>H</t>
  </si>
  <si>
    <t>I</t>
  </si>
  <si>
    <t>J</t>
  </si>
  <si>
    <t>K</t>
  </si>
  <si>
    <t>L</t>
  </si>
  <si>
    <t>M</t>
  </si>
  <si>
    <t>N</t>
  </si>
  <si>
    <t>O</t>
  </si>
  <si>
    <t>P</t>
  </si>
  <si>
    <t>R</t>
  </si>
  <si>
    <t>S</t>
  </si>
  <si>
    <t>Š</t>
  </si>
  <si>
    <t>T</t>
  </si>
  <si>
    <t>U</t>
  </si>
  <si>
    <t>V</t>
  </si>
  <si>
    <t>Z</t>
  </si>
  <si>
    <t>Ž</t>
  </si>
  <si>
    <t>etapa Haloške pl. poti</t>
  </si>
  <si>
    <t>2</t>
  </si>
  <si>
    <t>Polna luna</t>
  </si>
  <si>
    <t>odsek</t>
  </si>
  <si>
    <t>odsek2</t>
  </si>
  <si>
    <t>Špiček [686 m]</t>
  </si>
  <si>
    <t>Lisca [948 m]</t>
  </si>
  <si>
    <t>Bohor [896 m]</t>
  </si>
  <si>
    <t>Zbor članov PDB</t>
  </si>
  <si>
    <t>vodniki</t>
  </si>
  <si>
    <t>poti</t>
  </si>
  <si>
    <t>xyz</t>
  </si>
  <si>
    <t>Simona Bortek</t>
  </si>
  <si>
    <t>navihanci</t>
  </si>
  <si>
    <t>torkarji</t>
  </si>
  <si>
    <t>Usposabljanje za vodnike</t>
  </si>
  <si>
    <t>0-9</t>
  </si>
  <si>
    <t>Zasavska sveta gora [852 m]</t>
  </si>
  <si>
    <t>Boč [978 m]</t>
  </si>
  <si>
    <t>Kozara (BiH)</t>
  </si>
  <si>
    <t>BIH</t>
  </si>
  <si>
    <t>Rogla: 3 izviri</t>
  </si>
  <si>
    <t>lahka tura, brezpotje</t>
  </si>
  <si>
    <t>Čajanka in orientacija, OŠ Dobova</t>
  </si>
  <si>
    <t>Čajanka in orientacija, 
OŠ Dobova</t>
  </si>
  <si>
    <t>Natalija VAHČIČ</t>
  </si>
  <si>
    <t>BiH</t>
  </si>
  <si>
    <t>Goričko – Sotinski breg, Trdkova – Tromejnik</t>
  </si>
  <si>
    <t>Outsider, Jzersko</t>
  </si>
  <si>
    <t>Špiček (Kerinov križ) [686 m]</t>
  </si>
  <si>
    <t>19. Tolarjev pohod</t>
  </si>
  <si>
    <t>Tabor za odrasle</t>
  </si>
  <si>
    <t>Kranjska gora</t>
  </si>
  <si>
    <t>ali Logarska dolina</t>
  </si>
  <si>
    <t>Grobničke Alpe</t>
  </si>
  <si>
    <t>Resevna [682 m]</t>
  </si>
  <si>
    <t>Vejna - Prosek - Primožev križ - Nabrežina</t>
  </si>
  <si>
    <t>41. Martinov pohod, Martinovanje</t>
  </si>
  <si>
    <t>Papuk (Hrvaška)</t>
  </si>
  <si>
    <t>Vodniški izlet</t>
  </si>
  <si>
    <t>Pohod na Polom s PD Polom</t>
  </si>
  <si>
    <t>L. Žveglič</t>
  </si>
  <si>
    <t>Tabor v Dolomitih s PD Lisca Sevnica</t>
  </si>
  <si>
    <t>Soriška planina (avtobus)</t>
  </si>
  <si>
    <t>Borut V.</t>
  </si>
  <si>
    <t>Geoss [645 m]</t>
  </si>
  <si>
    <t>49. pohod po poteh Brežiške čete (Pečice)</t>
  </si>
  <si>
    <t>Janče [792 m]</t>
  </si>
  <si>
    <t>Kopitnik [910 m]</t>
  </si>
  <si>
    <t>Vel. Cirnik [630 m]</t>
  </si>
  <si>
    <t>Pohod na Polom s 
PD Polom</t>
  </si>
  <si>
    <t>40. pohod po Brežiški planinski poti</t>
  </si>
  <si>
    <t>Medvedov pohod, drugi del</t>
  </si>
  <si>
    <t>Družinski planinski tabor, Zgornje Jezersko</t>
  </si>
  <si>
    <t>zunanji vod.</t>
  </si>
  <si>
    <t>Vel. Cirnik (kostanjev piknik)</t>
  </si>
  <si>
    <t>1 (2)</t>
  </si>
  <si>
    <t>Olga KRŽAN</t>
  </si>
  <si>
    <t>Donačka gora [884 m]</t>
  </si>
  <si>
    <t>Dan samostojnosti in enotnosti</t>
  </si>
  <si>
    <t>Binkošti</t>
  </si>
  <si>
    <t>Velika noč</t>
  </si>
  <si>
    <t>31. nočni pohod na</t>
  </si>
  <si>
    <t>Družinski planinski tabor,</t>
  </si>
  <si>
    <t>Zgornje Jezersko</t>
  </si>
  <si>
    <t>Bosna in Hercegovina</t>
  </si>
  <si>
    <t>Tinko VIMPOLŠEK</t>
  </si>
  <si>
    <t>društveni izleti</t>
  </si>
  <si>
    <t>Tabor v Dolomitih s</t>
  </si>
  <si>
    <t>PD Lisca Sevnica</t>
  </si>
  <si>
    <t>Naravovarstveni izlet -</t>
  </si>
  <si>
    <t>Pot ob ribniku v Trebčah</t>
  </si>
  <si>
    <t>Po poti Vodomca</t>
  </si>
  <si>
    <t>na Jančah [792 m]</t>
  </si>
  <si>
    <t xml:space="preserve">Toni HRIBAR </t>
  </si>
  <si>
    <t>Vodniki z doseženo stopnjo:</t>
  </si>
  <si>
    <t>mladinski odsek</t>
  </si>
  <si>
    <t>študentski izleti</t>
  </si>
  <si>
    <t>tradicionalni izlet</t>
  </si>
  <si>
    <t>snežna tura</t>
  </si>
  <si>
    <t>Nuša HRIBAR</t>
  </si>
  <si>
    <t>Pomen barv:</t>
  </si>
  <si>
    <t>Novoletni pohod na Kum [1220 m]</t>
  </si>
  <si>
    <t>Trdinov vrh [1178 m]</t>
  </si>
  <si>
    <t>Krim [1107 m]</t>
  </si>
  <si>
    <t>Velika Kapela [1158 m]</t>
  </si>
  <si>
    <t>Cerk (Gotenica) [1192 m]</t>
  </si>
  <si>
    <t>Zimska Komna [1520 m]</t>
  </si>
  <si>
    <t>Čemšeniška planina [1204 m]</t>
  </si>
  <si>
    <t>Smokuški vrh (čez Brezniške peči) [1122 m]</t>
  </si>
  <si>
    <t>Blegoš [1562 m]</t>
  </si>
  <si>
    <t>Uršlja gora [1699 m]</t>
  </si>
  <si>
    <t>Matajur [1645 m]</t>
  </si>
  <si>
    <t>Trupejevo poldne [1931 m]</t>
  </si>
  <si>
    <t>Triglav [2864 m]</t>
  </si>
  <si>
    <t>Škrlatica [2740 m]</t>
  </si>
  <si>
    <t>Hoher Sonnblick [3106 m]</t>
  </si>
  <si>
    <t>Veliki Nabojs / Monte Nabois grande [2313 m]</t>
  </si>
  <si>
    <t>Snežnik [1796 m]</t>
  </si>
  <si>
    <t>Pot prijateljstva, 
Snežnik-Snježnik</t>
  </si>
  <si>
    <t>Dvodnevni pohod na 
Kum [1220 m]</t>
  </si>
  <si>
    <t>Košutnikov turn [2133 m]</t>
  </si>
  <si>
    <t>Dobrča [1634 m]</t>
  </si>
  <si>
    <t>Prisojnik, čez okno [2547 m]</t>
  </si>
  <si>
    <t>Bavški Grintavec [2347 m]</t>
  </si>
  <si>
    <t>Špik [2472 m]</t>
  </si>
  <si>
    <t>Razor [2601 m]</t>
  </si>
  <si>
    <t>Ojstrica [2350 m]</t>
  </si>
  <si>
    <t>Porezen [1630 m]</t>
  </si>
  <si>
    <t>Čatež-križ kraž po Šentviški gori</t>
  </si>
  <si>
    <t>Kobariški Stol [1673 m],</t>
  </si>
  <si>
    <t>Viš / Jof Fuart [2666 m],</t>
  </si>
  <si>
    <t xml:space="preserve">Naravovarstveni izlet - </t>
  </si>
  <si>
    <t>Outsider 7, Jezersko</t>
  </si>
  <si>
    <t>Planinsko društvo Brežice 
Koledar tur 2025  1/2</t>
  </si>
  <si>
    <t>Planinsko društvo Brežice 
Koledar tur 2025  2/2</t>
  </si>
  <si>
    <t>M. Gramc</t>
  </si>
  <si>
    <t>S. Gregl</t>
  </si>
  <si>
    <t>N. Hribar</t>
  </si>
  <si>
    <t>T. Hribar</t>
  </si>
  <si>
    <t>N. Ivšić</t>
  </si>
  <si>
    <t>T. Jesenko</t>
  </si>
  <si>
    <t>B. Jevševar</t>
  </si>
  <si>
    <t>F. Kržan</t>
  </si>
  <si>
    <t>L. Lopatič</t>
  </si>
  <si>
    <t>M. Mlakar</t>
  </si>
  <si>
    <t>M. Novak</t>
  </si>
  <si>
    <t>F. Petelinc</t>
  </si>
  <si>
    <t>N. Rožman</t>
  </si>
  <si>
    <t>M. Šterk</t>
  </si>
  <si>
    <t>N. Vahčič</t>
  </si>
  <si>
    <t>T. Vimpolšek</t>
  </si>
  <si>
    <t>S. Bortek</t>
  </si>
  <si>
    <t>D. Fux</t>
  </si>
  <si>
    <t>O. Kržan</t>
  </si>
  <si>
    <t>A. Matijevc</t>
  </si>
  <si>
    <t>S. Matijevc</t>
  </si>
  <si>
    <t>M. Slovenc</t>
  </si>
  <si>
    <t>Ratitovec [1678 m] ̶ Dražgoše</t>
  </si>
  <si>
    <t>Slomnik ̶ Šmohor ̶ Malič [936 m]</t>
  </si>
  <si>
    <t>Dečno selo ̶ Veseli vrh</t>
  </si>
  <si>
    <t>Krška vas ̶ Stankovo</t>
  </si>
  <si>
    <t>Gadova peč ̶ Planina</t>
  </si>
  <si>
    <t>Pišece ̶ grad</t>
  </si>
  <si>
    <t>Jablanca ̶ Bohor</t>
  </si>
  <si>
    <t>Mostec ̶ Dobova</t>
  </si>
  <si>
    <t>Pust ̶ Osredek</t>
  </si>
  <si>
    <t>Cerklje ̶ Gazice</t>
  </si>
  <si>
    <t>Žejno ̶ Vel. Cirnik [630 m]</t>
  </si>
  <si>
    <t>Brestanica ̶ Grmada ̶ vlak</t>
  </si>
  <si>
    <t>Laze ̶ lovski dom</t>
  </si>
  <si>
    <t>Škocjanske jame ̶ Artviže</t>
  </si>
  <si>
    <t>Kofce ̶ Veliki vrh [2088 m]</t>
  </si>
  <si>
    <t>Topolšica ̶ Andrejev    dom na Slemenu</t>
  </si>
  <si>
    <t>Malence ̶ Mrzlava vas ̶ Globočice</t>
  </si>
  <si>
    <t>Golovec ̶ Orle ̶ vlak</t>
  </si>
  <si>
    <t>Oslica ̶ Vetrnik ̶ harfa</t>
  </si>
  <si>
    <t>Pohorje: Pesek ̶ Osankarica ̶ Pesek;  Rogla: 3 izviri</t>
  </si>
  <si>
    <t>Laško ̶ Hum [583 m] ̶ vlak</t>
  </si>
  <si>
    <t>Boč ̶ Donačka gora
[884 m] ̶ Boč</t>
  </si>
  <si>
    <t>Jugorje ̶ Gospodična</t>
  </si>
  <si>
    <t>Goričko ̶ Sotinski breg, Trdkova ̶ Tromejnik</t>
  </si>
  <si>
    <t>Bizeljski grad ̶ Pečine</t>
  </si>
  <si>
    <t>Petzeck [3283 m] ali</t>
  </si>
  <si>
    <t>Resevna [682 m] ̶ vlak</t>
  </si>
  <si>
    <t>Kapele ̶ Jovsi</t>
  </si>
  <si>
    <t>Mokrice ̶ Rajec</t>
  </si>
  <si>
    <t>Uskovnica [1154 m] ̶ 
Planina Zajamniki [1280 m]</t>
  </si>
  <si>
    <t>Begunjščica [2060 m] ̶ Planina Prevala</t>
  </si>
  <si>
    <t>Sromlje ̶ Orlica</t>
  </si>
  <si>
    <t>Vejna ̶ Prosek ̶ Primožev križ ̶ Nabrežina</t>
  </si>
  <si>
    <t>Ostrež ̶ Kum [1220 m]</t>
  </si>
  <si>
    <t>Planina ̶ Glavica</t>
  </si>
  <si>
    <t>Artiče ̶ Sromlje</t>
  </si>
  <si>
    <t>Sleme ̶ Smrekovec [1577 m]</t>
  </si>
  <si>
    <t>Bušeča vas ̶ Gadova peč ̶ Poštena vas</t>
  </si>
  <si>
    <t>Breg ̶ Lovrenc ̶  Rimske Toplice</t>
  </si>
  <si>
    <t>Pohanca ̶ Zdole</t>
  </si>
  <si>
    <t>Kapele ̶ Jovsi (Rudi)</t>
  </si>
  <si>
    <t>Dečno selo ̶ Sv. Jernej</t>
  </si>
  <si>
    <t>Po Vrbini ̶ nasip</t>
  </si>
  <si>
    <t>Kostanjevica ̶ Lurd</t>
  </si>
  <si>
    <t xml:space="preserve">in srečanje mladih  </t>
  </si>
  <si>
    <t>Dan slovenskih planincev</t>
  </si>
  <si>
    <t>Grad Pišece ̶ Sv. Jedrt</t>
  </si>
  <si>
    <t>Planinsko društvo Brežice Koledat tur 2024  1/2</t>
  </si>
  <si>
    <t>Planinsko društvo Brežice Koledat tur 2024  2/2</t>
  </si>
  <si>
    <t>1.</t>
  </si>
  <si>
    <t>Porezen</t>
  </si>
  <si>
    <t>31.</t>
  </si>
  <si>
    <t>Jalovec</t>
  </si>
  <si>
    <t>Prilipe - Bukovina</t>
  </si>
  <si>
    <t>Hrvaško sredogorje</t>
  </si>
  <si>
    <t>2.</t>
  </si>
  <si>
    <t>Zbor članov PD Brežice</t>
  </si>
  <si>
    <t>Bušeča vas - Stojanski vrh</t>
  </si>
  <si>
    <t>1.630 m</t>
  </si>
  <si>
    <t>lahka pot</t>
  </si>
  <si>
    <t>2.645 m</t>
  </si>
  <si>
    <t>zelo zahteva pot</t>
  </si>
  <si>
    <t>Košutica</t>
  </si>
  <si>
    <t>Novoletni pohod na Kum</t>
  </si>
  <si>
    <t>Upravni odbor PDB</t>
  </si>
  <si>
    <t>Bredič iz Kozjega</t>
  </si>
  <si>
    <t>3.</t>
  </si>
  <si>
    <t>S.Gregl</t>
  </si>
  <si>
    <t>M.Novak</t>
  </si>
  <si>
    <t xml:space="preserve">Krožna pot po Fužinskih </t>
  </si>
  <si>
    <t>1.968 m</t>
  </si>
  <si>
    <t>zahtevna pot</t>
  </si>
  <si>
    <t>B.Jevševar</t>
  </si>
  <si>
    <t>N.Hribar</t>
  </si>
  <si>
    <t>Strokovni delavec v športu:</t>
  </si>
  <si>
    <t>1.220 m</t>
  </si>
  <si>
    <t>lahka snežna tura</t>
  </si>
  <si>
    <t>Trstelj</t>
  </si>
  <si>
    <t>694 m</t>
  </si>
  <si>
    <t>Šmarna Gora</t>
  </si>
  <si>
    <t>4.</t>
  </si>
  <si>
    <t>Črno jezero na Pohorju iz Rogle</t>
  </si>
  <si>
    <t>planinah iz Planine Blato</t>
  </si>
  <si>
    <t>T.Hribar</t>
  </si>
  <si>
    <t>M.Gramc</t>
  </si>
  <si>
    <t xml:space="preserve">Anton HRIBAR </t>
  </si>
  <si>
    <t>643 m</t>
  </si>
  <si>
    <t>N.Ivšić</t>
  </si>
  <si>
    <t>669 m</t>
  </si>
  <si>
    <t xml:space="preserve">lahka pot   </t>
  </si>
  <si>
    <t>5.</t>
  </si>
  <si>
    <t>L.Lopatič</t>
  </si>
  <si>
    <t>Špiček</t>
  </si>
  <si>
    <t>T.Jesenko</t>
  </si>
  <si>
    <t>F.Petelinc</t>
  </si>
  <si>
    <t>1.294 m</t>
  </si>
  <si>
    <t>Globočice - Vel. Cirnik</t>
  </si>
  <si>
    <t>6.</t>
  </si>
  <si>
    <t>Družinski planinski tabor</t>
  </si>
  <si>
    <t>686 m</t>
  </si>
  <si>
    <t>F.Kržan</t>
  </si>
  <si>
    <t>630 m</t>
  </si>
  <si>
    <t>7.</t>
  </si>
  <si>
    <t>Čezsoča</t>
  </si>
  <si>
    <t>Košutnikov turen</t>
  </si>
  <si>
    <t>Pečice - grad Podsreda</t>
  </si>
  <si>
    <t>Kal -</t>
  </si>
  <si>
    <t>Mrzlica</t>
  </si>
  <si>
    <t>Dve etapi Julijane</t>
  </si>
  <si>
    <t>8.</t>
  </si>
  <si>
    <t>2.133 m</t>
  </si>
  <si>
    <t>zelo zahtevna pot</t>
  </si>
  <si>
    <t>475 m</t>
  </si>
  <si>
    <t>1.122 m   lahka (snežna) tura</t>
  </si>
  <si>
    <t>Jablance - Bohor</t>
  </si>
  <si>
    <t>Sljeme iz Zagreba</t>
  </si>
  <si>
    <t>Korošica,</t>
  </si>
  <si>
    <t>Ojstrica</t>
  </si>
  <si>
    <t>9.</t>
  </si>
  <si>
    <t>M.Šterk</t>
  </si>
  <si>
    <t>Velika planina</t>
  </si>
  <si>
    <t>N.Rožman</t>
  </si>
  <si>
    <t>Bohor</t>
  </si>
  <si>
    <t>896 m</t>
  </si>
  <si>
    <t>1.033 m</t>
  </si>
  <si>
    <t>(možna turna smuka)</t>
  </si>
  <si>
    <t>Golovec - Orle (vlak)</t>
  </si>
  <si>
    <t>10.</t>
  </si>
  <si>
    <t>Velika Baba</t>
  </si>
  <si>
    <t>2.127 m</t>
  </si>
  <si>
    <t>1.666 m</t>
  </si>
  <si>
    <t>T.Vimpolšek</t>
  </si>
  <si>
    <t>Martin VIMPOLŠEK</t>
  </si>
  <si>
    <t>Zasavska Sv.Gora</t>
  </si>
  <si>
    <t>1.808 m</t>
  </si>
  <si>
    <t>2.350 m   snežna tura</t>
  </si>
  <si>
    <t>458 m</t>
  </si>
  <si>
    <t>11.</t>
  </si>
  <si>
    <t>Ledinski vrh</t>
  </si>
  <si>
    <t>2.108 m</t>
  </si>
  <si>
    <t>Globočice - Stojdraga</t>
  </si>
  <si>
    <t>852 m</t>
  </si>
  <si>
    <t>Medvedov pohod</t>
  </si>
  <si>
    <t>Samarske in bele stene</t>
  </si>
  <si>
    <t>12.</t>
  </si>
  <si>
    <t>lahka / zahtevna pot</t>
  </si>
  <si>
    <t>Tura za vodnike</t>
  </si>
  <si>
    <t>Anica HRIBAR</t>
  </si>
  <si>
    <t>Prešernov dan</t>
  </si>
  <si>
    <t>Završnica, Brezniška peč, Smokuški vrh</t>
  </si>
  <si>
    <t>1.302 m</t>
  </si>
  <si>
    <t>1.334 m    zahtevna pot</t>
  </si>
  <si>
    <t>13.</t>
  </si>
  <si>
    <t>Goteniški Snežnik, Taborška stena</t>
  </si>
  <si>
    <t xml:space="preserve">  S.Gregl   F.Petelinc   L.Lopatič</t>
  </si>
  <si>
    <t>Laško - Celjska koča - Celje</t>
  </si>
  <si>
    <t>lahka / zahtevna (snežna) tura</t>
  </si>
  <si>
    <t>M.Mlakar</t>
  </si>
  <si>
    <t>Lisca po pastirčkovi poti</t>
  </si>
  <si>
    <t>14.</t>
  </si>
  <si>
    <t>Pliskina pot na Krasu</t>
  </si>
  <si>
    <t>652 m</t>
  </si>
  <si>
    <t>(40.) Martinov pohod in martinovanje</t>
  </si>
  <si>
    <t>1.122 m</t>
  </si>
  <si>
    <t xml:space="preserve"> delno zahtevna tura</t>
  </si>
  <si>
    <t>948 m</t>
  </si>
  <si>
    <t>Koroška soteska</t>
  </si>
  <si>
    <t>15.</t>
  </si>
  <si>
    <t>1.289 m</t>
  </si>
  <si>
    <t>290 m</t>
  </si>
  <si>
    <t>Korada</t>
  </si>
  <si>
    <t>Kompotela,</t>
  </si>
  <si>
    <t>Mokrica</t>
  </si>
  <si>
    <t>J.Meglič  lahka pot</t>
  </si>
  <si>
    <t>16.</t>
  </si>
  <si>
    <t>B.Vukovič</t>
  </si>
  <si>
    <t>Kapele - Jovsi</t>
  </si>
  <si>
    <t>812 m</t>
  </si>
  <si>
    <t>1.989 m</t>
  </si>
  <si>
    <t>1.853 m     lahka pot</t>
  </si>
  <si>
    <t>17.</t>
  </si>
  <si>
    <t>Istenič - Kojanci</t>
  </si>
  <si>
    <t>18.</t>
  </si>
  <si>
    <t>Žrd (Monte Sart)</t>
  </si>
  <si>
    <t>2.324 m</t>
  </si>
  <si>
    <t>Stegovnik</t>
  </si>
  <si>
    <t>Kraški rob - ruj (avtobus)</t>
  </si>
  <si>
    <t>Mednarodni dan gora</t>
  </si>
  <si>
    <t>Montaž (Jôf di Montasio)</t>
  </si>
  <si>
    <t>2.753 m</t>
  </si>
  <si>
    <t>488 m</t>
  </si>
  <si>
    <t>1.692 m</t>
  </si>
  <si>
    <t>(18.) Po poti SLO tolarja</t>
  </si>
  <si>
    <t>Osredek (Pust)</t>
  </si>
  <si>
    <t>Krakovski gozd</t>
  </si>
  <si>
    <t>19.</t>
  </si>
  <si>
    <t>zelo zahtevan pot</t>
  </si>
  <si>
    <t>701 m</t>
  </si>
  <si>
    <t>O.Kržan</t>
  </si>
  <si>
    <t>naravoslovni izlet</t>
  </si>
  <si>
    <t>Laze - Korička Reber</t>
  </si>
  <si>
    <t>Ivko Godler</t>
  </si>
  <si>
    <t>20.</t>
  </si>
  <si>
    <t>Pohodi ob polni luni</t>
  </si>
  <si>
    <t>21.</t>
  </si>
  <si>
    <t>Šentvid, V.Cirnik, Špiček</t>
  </si>
  <si>
    <t xml:space="preserve">Slavnik, </t>
  </si>
  <si>
    <t>Medvižica</t>
  </si>
  <si>
    <t>Malence - Mrzlava vas -</t>
  </si>
  <si>
    <t>D.Fux</t>
  </si>
  <si>
    <t xml:space="preserve">N.Ivšić </t>
  </si>
  <si>
    <t>Čatež - Sv.Vid - Gadne</t>
  </si>
  <si>
    <t>Lisca</t>
  </si>
  <si>
    <t>1.028 m</t>
  </si>
  <si>
    <t>1.081 m     lahka pot</t>
  </si>
  <si>
    <t>- Globočice</t>
  </si>
  <si>
    <t>Dan planinskih doživetij</t>
  </si>
  <si>
    <t>22.</t>
  </si>
  <si>
    <t>Zaključni pohod - rojstni dnevi</t>
  </si>
  <si>
    <t>386 m</t>
  </si>
  <si>
    <t>Po Haloški poti</t>
  </si>
  <si>
    <t>Golica</t>
  </si>
  <si>
    <t>23.</t>
  </si>
  <si>
    <t>tor</t>
  </si>
  <si>
    <t xml:space="preserve">lahka pot </t>
  </si>
  <si>
    <t>1.835 m</t>
  </si>
  <si>
    <t>24.</t>
  </si>
  <si>
    <t>Bizeljski grad - Pišece</t>
  </si>
  <si>
    <t>Cirnik</t>
  </si>
  <si>
    <t>25.</t>
  </si>
  <si>
    <t>Säuleck</t>
  </si>
  <si>
    <t>Pot po Poti prijatelstva Snežnik - Snježnik</t>
  </si>
  <si>
    <t>Celjski grad (vlak)</t>
  </si>
  <si>
    <t>Rojstni dnevi (za Krko)</t>
  </si>
  <si>
    <t>26.</t>
  </si>
  <si>
    <t>3.086 m</t>
  </si>
  <si>
    <t>Vel.Dolina - Perišče</t>
  </si>
  <si>
    <t>Lepi Vršič - Cima Bella</t>
  </si>
  <si>
    <t>27.</t>
  </si>
  <si>
    <t>Vrbanove Špice</t>
  </si>
  <si>
    <t>2.408 m</t>
  </si>
  <si>
    <t>1.506 m</t>
  </si>
  <si>
    <t>Veliki Snežnik</t>
  </si>
  <si>
    <t>Sinji vrh</t>
  </si>
  <si>
    <t>1.912 m</t>
  </si>
  <si>
    <t>Rjavina</t>
  </si>
  <si>
    <t>2.532 m</t>
  </si>
  <si>
    <t>Lisca (čez Zajčjo goro)</t>
  </si>
  <si>
    <t xml:space="preserve">(30.) Nočni pohod </t>
  </si>
  <si>
    <t>1.796 m</t>
  </si>
  <si>
    <t>Samoborsko gorje</t>
  </si>
  <si>
    <t>1.002 m</t>
  </si>
  <si>
    <t>Karniske alpe</t>
  </si>
  <si>
    <t>822 m</t>
  </si>
  <si>
    <t>28.</t>
  </si>
  <si>
    <t>na Cirnik</t>
  </si>
  <si>
    <t>Čistilna akcija okolica Artič</t>
  </si>
  <si>
    <t>Bevkov vrh,</t>
  </si>
  <si>
    <t>Ermanovec</t>
  </si>
  <si>
    <t xml:space="preserve">Luka Žveglič </t>
  </si>
  <si>
    <t>Veliki Cirnik (kostanjev piknik)</t>
  </si>
  <si>
    <t>1.051 m</t>
  </si>
  <si>
    <t>1.026 m    lahka pot</t>
  </si>
  <si>
    <t>29.</t>
  </si>
  <si>
    <t>Kobariški Stol</t>
  </si>
  <si>
    <t>T.Hribar , M.Novak , M.Šterk , M.Gramc</t>
  </si>
  <si>
    <t>Loka - Lovrenc (vlak)</t>
  </si>
  <si>
    <t>30.</t>
  </si>
  <si>
    <t>Tabor za odrasle planince</t>
  </si>
  <si>
    <t>1.673 m</t>
  </si>
  <si>
    <t>Gore - Kopitnik</t>
  </si>
  <si>
    <t>Šmohor</t>
  </si>
  <si>
    <t xml:space="preserve">Prvi Vogel </t>
  </si>
  <si>
    <t>2.181 m</t>
  </si>
  <si>
    <t>Dolina Soče</t>
  </si>
  <si>
    <t>910 m</t>
  </si>
  <si>
    <t>784 m</t>
  </si>
  <si>
    <t>Bizeljski griči</t>
  </si>
  <si>
    <t>Visoki Kanin (možna turna smuka)</t>
  </si>
  <si>
    <t>Mirna Gora</t>
  </si>
  <si>
    <t>Sredmji Vogel</t>
  </si>
  <si>
    <t>2.226 m</t>
  </si>
  <si>
    <t>1.047 m</t>
  </si>
  <si>
    <t>Monte Lastrone (s Cime Seppada)</t>
  </si>
  <si>
    <t>Zadmji Vogel</t>
  </si>
  <si>
    <t>2.327 m</t>
  </si>
  <si>
    <t>2.587 m</t>
  </si>
  <si>
    <t>snežna tura (smuka)</t>
  </si>
  <si>
    <t xml:space="preserve">(39.) Pohod po </t>
  </si>
  <si>
    <t xml:space="preserve">Monte Grappa (z ogledom </t>
  </si>
  <si>
    <t>M.Mlakar   lahka pot</t>
  </si>
  <si>
    <t>(46.) Pohod po poteh Brežiške čete iz Pišec</t>
  </si>
  <si>
    <t>Dan samostojnosti</t>
  </si>
  <si>
    <t>Brežiški planinski poti</t>
  </si>
  <si>
    <t>dirke Giro d'Italia)</t>
  </si>
  <si>
    <t>Socerb - Ankaran</t>
  </si>
  <si>
    <t>Čatež - Dobeno - Prilipe</t>
  </si>
  <si>
    <t xml:space="preserve">Pohod na Polom s PD Polom </t>
  </si>
  <si>
    <t>Gorski kotar in Istra</t>
  </si>
  <si>
    <t>Čajanka in orientacija</t>
  </si>
  <si>
    <t>2.449 m</t>
  </si>
  <si>
    <t>1.775 m      zahtevna pot</t>
  </si>
  <si>
    <t>437 m</t>
  </si>
  <si>
    <t>Kostanjevica na Krki</t>
  </si>
  <si>
    <t>OŠ Cerklje ob Krki</t>
  </si>
  <si>
    <t xml:space="preserve">Brežice po nasipu </t>
  </si>
  <si>
    <t>Bohinjska Bela - Galetovec</t>
  </si>
  <si>
    <t>M.Tokič</t>
  </si>
  <si>
    <t>790 m</t>
  </si>
  <si>
    <t>- Vrbina</t>
  </si>
  <si>
    <t>1.265 m</t>
  </si>
  <si>
    <t>Srečanje mladih planincev Kum</t>
  </si>
  <si>
    <t>Otroški tabor Celjska koča</t>
  </si>
  <si>
    <t>Boč</t>
  </si>
  <si>
    <t>1.220 m     lahka pot</t>
  </si>
  <si>
    <t>Planinsko društvo Brežice - odseki:</t>
  </si>
  <si>
    <t>978 m</t>
  </si>
  <si>
    <t>lahk snežna tura</t>
  </si>
  <si>
    <t>Po sledeh Vodomca</t>
  </si>
  <si>
    <t>Šutna - Planina</t>
  </si>
  <si>
    <t>Planinsko društvo Brežice - odseki</t>
  </si>
  <si>
    <t>Prilipe - vas Cirnik (Rezika)</t>
  </si>
  <si>
    <t>490 m</t>
  </si>
  <si>
    <t>Resevna</t>
  </si>
  <si>
    <t>Velebit</t>
  </si>
  <si>
    <t>Olga Kržan</t>
  </si>
  <si>
    <t>682 m</t>
  </si>
  <si>
    <t>1.757 m</t>
  </si>
  <si>
    <t>lahka / zahtevan pot</t>
  </si>
  <si>
    <t>Velikonočna nedelja</t>
  </si>
  <si>
    <t>termin bo določen ob razpisu</t>
  </si>
  <si>
    <t>?</t>
  </si>
  <si>
    <t>SV. Rok (nad Sevnico)</t>
  </si>
  <si>
    <t>datum</t>
  </si>
  <si>
    <t>udeleženec:</t>
  </si>
  <si>
    <t>Franc OPRAVŽ</t>
  </si>
  <si>
    <t>Ljubo KOLER</t>
  </si>
  <si>
    <t>Ivo KOLER</t>
  </si>
  <si>
    <t>Tadeja RIS KOLER</t>
  </si>
  <si>
    <t>Cvetka ŠIFTAR</t>
  </si>
  <si>
    <t>Darja ŠERBEC</t>
  </si>
  <si>
    <t>Sonja KLAKOČAR</t>
  </si>
  <si>
    <t>Đoko PLAVŠIČ</t>
  </si>
  <si>
    <t>št udeležencev:</t>
  </si>
  <si>
    <t>x</t>
  </si>
  <si>
    <t>ura:</t>
  </si>
  <si>
    <t>v</t>
  </si>
  <si>
    <t>Jožica DRAŽILA</t>
  </si>
  <si>
    <t>Andrej BIBIČ</t>
  </si>
  <si>
    <t>Metka BIBIČ</t>
  </si>
  <si>
    <t>Slavko BIBIČ</t>
  </si>
  <si>
    <t>Horvatič METKA</t>
  </si>
  <si>
    <t>člani PDB:</t>
  </si>
  <si>
    <t>višina:</t>
  </si>
  <si>
    <t>1220 m</t>
  </si>
  <si>
    <t>1678 m</t>
  </si>
  <si>
    <t>težavnost:</t>
  </si>
  <si>
    <t>derezice</t>
  </si>
  <si>
    <t>Marinko SINTIČ</t>
  </si>
  <si>
    <t>Nataša PETELINC SINTIČ</t>
  </si>
  <si>
    <t>Milena HOČEVAR</t>
  </si>
  <si>
    <t>Sašo ČARGONJA</t>
  </si>
  <si>
    <t>Marko GLUHAK</t>
  </si>
  <si>
    <t>Mojca BOGOVIČ</t>
  </si>
  <si>
    <t>Anica (Nuša) HRIBAR</t>
  </si>
  <si>
    <t>društvena</t>
  </si>
  <si>
    <t>mladinska</t>
  </si>
  <si>
    <t>Trdinov vrh</t>
  </si>
  <si>
    <t>1178 m</t>
  </si>
  <si>
    <t>936 m</t>
  </si>
  <si>
    <t>Slomnik ̶ Šmohor ̶ Malič</t>
  </si>
  <si>
    <t>naravovarstveni</t>
  </si>
  <si>
    <t>Srečko ŠKORC</t>
  </si>
  <si>
    <t>Irena ŠKORC</t>
  </si>
  <si>
    <t>Mihaela VOLK</t>
  </si>
  <si>
    <t>Marija MURN</t>
  </si>
  <si>
    <t>Milan TOMIČ</t>
  </si>
  <si>
    <t>Meta ŽIGANTE</t>
  </si>
  <si>
    <t>1192 m</t>
  </si>
  <si>
    <t>Cerk (Gotenica)</t>
  </si>
  <si>
    <t>tura:</t>
  </si>
  <si>
    <t>organizirano</t>
  </si>
  <si>
    <t>vlak</t>
  </si>
  <si>
    <t>Ivko GODLAR</t>
  </si>
  <si>
    <t>Simona BORTEK</t>
  </si>
  <si>
    <t>Danica FUX</t>
  </si>
  <si>
    <t>Andreja MATIJEVUIČ</t>
  </si>
  <si>
    <t>Simon MATIJEVIČ</t>
  </si>
  <si>
    <t>Rebeka GAŠPARIN</t>
  </si>
  <si>
    <t>Vera POLAK*</t>
  </si>
  <si>
    <t>Laura RUEH*</t>
  </si>
  <si>
    <t>Karmen BRUDAR</t>
  </si>
  <si>
    <t>drugo:</t>
  </si>
  <si>
    <t>sneg</t>
  </si>
  <si>
    <t>mobitel:</t>
  </si>
  <si>
    <t>Olga KRŽAN*</t>
  </si>
  <si>
    <t>mladinci PDB:</t>
  </si>
  <si>
    <t>vodniki PDB:</t>
  </si>
  <si>
    <t>mentorice, zunanji vod.:</t>
  </si>
  <si>
    <t>IZVEDBA IZLETOV 2025</t>
  </si>
  <si>
    <t>izlet:</t>
  </si>
  <si>
    <t>društveni</t>
  </si>
  <si>
    <t>mladinski</t>
  </si>
  <si>
    <t>študentski</t>
  </si>
  <si>
    <t>tradicionalni</t>
  </si>
  <si>
    <t>izlet</t>
  </si>
  <si>
    <t>izvedeno</t>
  </si>
  <si>
    <t>polna luna</t>
  </si>
  <si>
    <t>Grmada</t>
  </si>
  <si>
    <t xml:space="preserve">Velika Kapela </t>
  </si>
  <si>
    <t>1158 m</t>
  </si>
  <si>
    <t>Donačka gora</t>
  </si>
  <si>
    <t>884 m</t>
  </si>
  <si>
    <t>Krim</t>
  </si>
  <si>
    <t>1107 m</t>
  </si>
  <si>
    <t>snrg</t>
  </si>
  <si>
    <t>1021 m</t>
  </si>
  <si>
    <t>Vel. Javornik ̶ Koča na Bohorju</t>
  </si>
  <si>
    <t>9.30</t>
  </si>
  <si>
    <t>1520 m</t>
  </si>
  <si>
    <t>Zimska Komna</t>
  </si>
  <si>
    <t>sob., 01.03. ̶ ned 02.03.</t>
  </si>
  <si>
    <t xml:space="preserve">Smokuški vrh (čez Brezniške peči) </t>
  </si>
  <si>
    <t>1122 m</t>
  </si>
  <si>
    <t>1562 m</t>
  </si>
  <si>
    <t>Blegoš</t>
  </si>
  <si>
    <t>1699 m</t>
  </si>
  <si>
    <t>Uršlja gora</t>
  </si>
  <si>
    <t>Zasavska sveta gora</t>
  </si>
  <si>
    <t>prevoz / osebo:</t>
  </si>
  <si>
    <t>Srečanje Zasavskih planincev na Bohorju</t>
  </si>
  <si>
    <t>Ratitovec ̶ Dražgoše</t>
  </si>
  <si>
    <t>7.00--18.00</t>
  </si>
  <si>
    <t>8.00--17.00</t>
  </si>
  <si>
    <t>8.00--14.00</t>
  </si>
  <si>
    <t>5.00--17.20</t>
  </si>
  <si>
    <t>16.00--19.30</t>
  </si>
  <si>
    <t>tabor</t>
  </si>
  <si>
    <t>naravovarstveni izlet</t>
  </si>
  <si>
    <t>srečanje</t>
  </si>
  <si>
    <t xml:space="preserve">Srečanje Zasavskih planincev </t>
  </si>
  <si>
    <t>na Bohorju [896 m]</t>
  </si>
  <si>
    <t>zahtevnost</t>
  </si>
  <si>
    <t>gore</t>
  </si>
  <si>
    <t>41. pohod po Brežiški planinski poti</t>
  </si>
  <si>
    <t>20. Tolarjev pohod</t>
  </si>
  <si>
    <t xml:space="preserve">Otroški tabor, </t>
  </si>
  <si>
    <t>Celjska koča [652 m]</t>
  </si>
  <si>
    <t>Prešernov dan, 
slovenski kulturni praznik</t>
  </si>
  <si>
    <t>Trdinov vrh [1178 m] 
s Poloma</t>
  </si>
  <si>
    <t>Bolnica Franja [601 m]-Ermanovec [1026 m]</t>
  </si>
  <si>
    <t>Rodica [1966 m]-Črna prst</t>
  </si>
  <si>
    <t>Kamniška Bistrica</t>
  </si>
  <si>
    <t>Bavški Grintavec (2347 m)</t>
  </si>
  <si>
    <t>Boč (978 m)</t>
  </si>
  <si>
    <t>Bohor (896 m)</t>
  </si>
  <si>
    <t>Blegoš (1562 m)</t>
  </si>
  <si>
    <t>Dobrča (1634 m)</t>
  </si>
  <si>
    <t>Ermanovec (1026 m)</t>
  </si>
  <si>
    <t>Hoher Sonnblick (3106 m)</t>
  </si>
  <si>
    <t>Kobariški Stol (1673 m)</t>
  </si>
  <si>
    <t>Krim (1107 m)</t>
  </si>
  <si>
    <t>Kofce - Veliki vrh (2088 m)</t>
  </si>
  <si>
    <t>Čemšeniška planina (1204 m)</t>
  </si>
  <si>
    <t>Janče (792 m)</t>
  </si>
  <si>
    <t>ture</t>
  </si>
  <si>
    <t>Špiček (686 m)</t>
  </si>
  <si>
    <t>Snežnik (1796 m)</t>
  </si>
  <si>
    <t>Resevna (vlak) (682 m)</t>
  </si>
  <si>
    <t>Špiček (Kerinov križ) (686 m)</t>
  </si>
  <si>
    <t>Trdinov vrh (1178 m) s Poloma</t>
  </si>
  <si>
    <t>Geoss (645 m)</t>
  </si>
  <si>
    <t>Vodniki</t>
  </si>
  <si>
    <t>PUST</t>
  </si>
  <si>
    <t>PUST (Osredek)</t>
  </si>
  <si>
    <t>lahka pot, brezpotje</t>
  </si>
  <si>
    <t>zahtevna pot, brezpotje</t>
  </si>
  <si>
    <t>neaktivni</t>
  </si>
  <si>
    <t>Izlet</t>
  </si>
  <si>
    <t>33. novoletni pohod na Kum (1220 m)</t>
  </si>
  <si>
    <t>42. Martinov pohod, Martinovanje</t>
  </si>
  <si>
    <t>50. Pohod Po poteh Brežiške čete (Pečice)</t>
  </si>
  <si>
    <t>Krška vas-Stankovo</t>
  </si>
  <si>
    <t>Mostec-Dobova</t>
  </si>
  <si>
    <t>Mokrice-Rajec</t>
  </si>
  <si>
    <t>Kostanjevica-Lurd</t>
  </si>
  <si>
    <t>Laze-lovski dom</t>
  </si>
  <si>
    <t>Malence-Mrzlava vas-Globočice</t>
  </si>
  <si>
    <t>Jablanca-Bohor</t>
  </si>
  <si>
    <t>Gadova peč-Planina</t>
  </si>
  <si>
    <t>Dečno selo-Veseli vrh</t>
  </si>
  <si>
    <t>Dečno selo-Sv.Jernej</t>
  </si>
  <si>
    <t>Bušeča vas-Gadova peč-Poštena vas</t>
  </si>
  <si>
    <t>Bušeča vas-Belinje</t>
  </si>
  <si>
    <t>Bizeljski grad-Pečine</t>
  </si>
  <si>
    <t>Bolnica Franja (601 m)-Ermanovec (1026 m)</t>
  </si>
  <si>
    <t>Brestanica-Grmada (vlak)</t>
  </si>
  <si>
    <t>Breg-Lovrenc-Rimske Toplice</t>
  </si>
  <si>
    <t>Artiče-Sromlje</t>
  </si>
  <si>
    <t>Cerklje-Gazice</t>
  </si>
  <si>
    <t>Oslica-Vetrnik-harfa</t>
  </si>
  <si>
    <t>Pišece-grad</t>
  </si>
  <si>
    <t>Planina-Glavica</t>
  </si>
  <si>
    <t>Po Vrbini-nasip</t>
  </si>
  <si>
    <t>Pohanca-Zdole</t>
  </si>
  <si>
    <t>Sromlje-Orlica</t>
  </si>
  <si>
    <t>Škocjanske jame-Artviže</t>
  </si>
  <si>
    <t>Topolšica-Andrejev dom na Slemenu</t>
  </si>
  <si>
    <t>Žejno-Vel. Cirnik (630 m)</t>
  </si>
  <si>
    <t>30 LET TORKARJEV, Bohor (896 m)</t>
  </si>
  <si>
    <t>Globočice-lovski dom</t>
  </si>
  <si>
    <t>Šentrupert-Nebesa</t>
  </si>
  <si>
    <t>Bohorski slapovi</t>
  </si>
  <si>
    <t>Celjski grad-vlak</t>
  </si>
  <si>
    <t>Grad Pišece-Sv. Jedrt</t>
  </si>
  <si>
    <t>Globočice-Stojdraga</t>
  </si>
  <si>
    <t>Artiče-Volčje</t>
  </si>
  <si>
    <t>Kozje-Vetrnik</t>
  </si>
  <si>
    <t>Šentvid (386 m)</t>
  </si>
  <si>
    <t>Kostanjevica-Gorjanci</t>
  </si>
  <si>
    <t>Krška vas-Pekel</t>
  </si>
  <si>
    <t>Kapele-Rudi</t>
  </si>
  <si>
    <t>Zaključni pohod, Rojstni dnevi (Mostec)</t>
  </si>
  <si>
    <t>Globočice-Cirnik</t>
  </si>
  <si>
    <t>DOLOMITI</t>
  </si>
  <si>
    <t>Trupejevo poldne (1931 m)</t>
  </si>
  <si>
    <t>Trdinov vrh (1178 m)</t>
  </si>
  <si>
    <t>Košutnikov turn (2133 m)</t>
  </si>
  <si>
    <t>Kopitnik (910 m)</t>
  </si>
  <si>
    <t>Lisca (948 m)</t>
  </si>
  <si>
    <t>Ojstrica (2350 m)</t>
  </si>
  <si>
    <t>Planina Zajamniki (1280 m)</t>
  </si>
  <si>
    <t>Petzeck (3283 m)</t>
  </si>
  <si>
    <t>Razor (2601 m)</t>
  </si>
  <si>
    <t>Smokuški vrh (čez Brezniške peči) (1122 m)</t>
  </si>
  <si>
    <t>Škrlatica (2740 m)</t>
  </si>
  <si>
    <t>Špik (2472 m)</t>
  </si>
  <si>
    <t>Triglav (2864 m)</t>
  </si>
  <si>
    <t>Uršlja gora (1699 m)</t>
  </si>
  <si>
    <t>Veliki Nabojs / Monte Nabois grande (2313 m)</t>
  </si>
  <si>
    <t>Viš / Jof Fuart (2666 m)</t>
  </si>
  <si>
    <t>Zasavska sveta gora (852 m)</t>
  </si>
  <si>
    <t>Dolomiti - Marmolada (3343 m)</t>
  </si>
  <si>
    <t>Velika Kapela (1158 m)</t>
  </si>
  <si>
    <t>Porezen (1630 m)</t>
  </si>
  <si>
    <t>OŠ Artiče</t>
  </si>
  <si>
    <t>Jure Pompe</t>
  </si>
  <si>
    <t>041 522 982</t>
  </si>
  <si>
    <t>OŠ Brežice</t>
  </si>
  <si>
    <t>OŠ Dobova</t>
  </si>
  <si>
    <t>040 626 411</t>
  </si>
  <si>
    <t>J. Pompe</t>
  </si>
  <si>
    <t>načelnik vodniškega odseka</t>
  </si>
  <si>
    <t>načelnica mladinskega odseka</t>
  </si>
  <si>
    <t>tajnica društva</t>
  </si>
  <si>
    <t>podpredsednik društva</t>
  </si>
  <si>
    <t>OŠ Globoko</t>
  </si>
  <si>
    <t>Jelena Đekič</t>
  </si>
  <si>
    <t>J. Đekič</t>
  </si>
  <si>
    <t>Grmada (488 m)</t>
  </si>
  <si>
    <t>Libna</t>
  </si>
  <si>
    <t>Čajanka in orientacija – OŠ Artiče</t>
  </si>
  <si>
    <t>Otroški tabor</t>
  </si>
  <si>
    <t>Celjska koča III</t>
  </si>
  <si>
    <t>TORKARJI</t>
  </si>
  <si>
    <t>NAVIHANCI</t>
  </si>
  <si>
    <t>.</t>
  </si>
  <si>
    <t>Od klopce do klopce</t>
  </si>
  <si>
    <t>etapa Haloške poti</t>
  </si>
  <si>
    <t>Metlika-Kraški vrh-Metlika</t>
  </si>
  <si>
    <t>Steklasova krožna pot</t>
  </si>
  <si>
    <t>Slavnik (1028 m)</t>
  </si>
  <si>
    <t xml:space="preserve">Resevna iz Celja </t>
  </si>
  <si>
    <t>Vel. Cirnik (630 m)</t>
  </si>
  <si>
    <t>Vel. Cirnik (630 m) (kostanjev piknik)</t>
  </si>
  <si>
    <t>Vertovčeva pot</t>
  </si>
  <si>
    <t>predlagal</t>
  </si>
  <si>
    <t>Šmarna gora (669 m)</t>
  </si>
  <si>
    <t>Golica (1835 m)</t>
  </si>
  <si>
    <t>Otroški tabor, Celjska koča III</t>
  </si>
  <si>
    <t>Družinski planinski tabor, Kamniška Bistrica</t>
  </si>
  <si>
    <t>Nanos (1240 m)</t>
  </si>
  <si>
    <t>Sv.Mihael na Šmihelu</t>
  </si>
  <si>
    <t>nočni pohod na Cirnik (630 m)</t>
  </si>
  <si>
    <t>Trdinov vrh (1178 m) iz Kostanjevice</t>
  </si>
  <si>
    <t>Podčetrtek-Boč (978 m)-Podčetrtek</t>
  </si>
  <si>
    <t>Slivnica (1114 m)</t>
  </si>
  <si>
    <t>Rodica (1966 m)-Črna prst</t>
  </si>
  <si>
    <t>ROJSTNI DNEVI</t>
  </si>
  <si>
    <t>Kriška gora (1471 m) iz Golnika</t>
  </si>
  <si>
    <t>Ivanščica (1061 m)</t>
  </si>
  <si>
    <t>Strelovec (1763 m)</t>
  </si>
  <si>
    <t>Golovec-Orle (458 m)</t>
  </si>
  <si>
    <t>Planina iz Šutne</t>
  </si>
  <si>
    <t>Čatež-Šentvid (386 m)</t>
  </si>
  <si>
    <t>Čatež-križ kraž po Šentviški gori (386 m)</t>
  </si>
  <si>
    <t>Hum (583 m)-Laško (vlak)</t>
  </si>
  <si>
    <t>Golte (1465 m)</t>
  </si>
  <si>
    <t>GMM</t>
  </si>
  <si>
    <t>Kum (1220 m)</t>
  </si>
  <si>
    <t>Otiško okno (avtobus) (800 m)</t>
  </si>
  <si>
    <t>Okoli Pleterja</t>
  </si>
  <si>
    <t>mentoriji</t>
  </si>
  <si>
    <t>Dom na Zelenici (1536 m)</t>
  </si>
  <si>
    <t>Begunjščica (2.060 m)</t>
  </si>
  <si>
    <t>Storžič (2132 m)</t>
  </si>
  <si>
    <t>Nuša, Bojan</t>
  </si>
  <si>
    <t>Uskovnica (1154 m)</t>
  </si>
  <si>
    <t>Bela peč (1583 m)</t>
  </si>
  <si>
    <t>april</t>
  </si>
  <si>
    <t>zimska</t>
  </si>
  <si>
    <t>Osolnik (858 m)</t>
  </si>
  <si>
    <t>Pot skozi Zalo, Poljanska dolina</t>
  </si>
  <si>
    <t>Svinjak (1653 m)</t>
  </si>
  <si>
    <t>SPP 29</t>
  </si>
  <si>
    <t>SPP 61</t>
  </si>
  <si>
    <t>Lepenatka (1425 m)</t>
  </si>
  <si>
    <t>SPP 33</t>
  </si>
  <si>
    <t>Smolnik (1075 m) nad Završnico</t>
  </si>
  <si>
    <t>Ajdna (1046 m) nad Završnico</t>
  </si>
  <si>
    <t>Mlakar, T.Hribar</t>
  </si>
  <si>
    <t>SPP 02</t>
  </si>
  <si>
    <t>Mariborska koča (1068 m)</t>
  </si>
  <si>
    <t>Ruška koča (1246 m)</t>
  </si>
  <si>
    <t>SPP 03</t>
  </si>
  <si>
    <t>SPP 04</t>
  </si>
  <si>
    <t>SPP 05</t>
  </si>
  <si>
    <t>Koča na Pesku (1386 m)</t>
  </si>
  <si>
    <t>Ribniška koča (1507 m)</t>
  </si>
  <si>
    <t>SPP 06</t>
  </si>
  <si>
    <t>Grmovškov dom pod Veliko Kopo (1377 m)</t>
  </si>
  <si>
    <t>SPP 07a</t>
  </si>
  <si>
    <t>Koča Planinc (1010 m)</t>
  </si>
  <si>
    <t>SPP 07b</t>
  </si>
  <si>
    <t>SPP 08</t>
  </si>
  <si>
    <t>SPP 09</t>
  </si>
  <si>
    <t>Poštarski dom pod Plešivcem (805 m)</t>
  </si>
  <si>
    <t>SPP 10</t>
  </si>
  <si>
    <t>SPP 11</t>
  </si>
  <si>
    <t>Andrejev dom na Slemenu (1086 m)</t>
  </si>
  <si>
    <t>SPP 12</t>
  </si>
  <si>
    <t>Koča na Travniku (1548 m)</t>
  </si>
  <si>
    <t>SPP 13</t>
  </si>
  <si>
    <t>Koča na Loki pod Raduho (1534 m)</t>
  </si>
  <si>
    <t>SPP 14</t>
  </si>
  <si>
    <t>Velika Raduha (2062 m)</t>
  </si>
  <si>
    <t>SPP 15</t>
  </si>
  <si>
    <t>SPP 16</t>
  </si>
  <si>
    <t>Bojan, Leja</t>
  </si>
  <si>
    <t>SPP 17</t>
  </si>
  <si>
    <t>SPP 18</t>
  </si>
  <si>
    <t>SPP 19</t>
  </si>
  <si>
    <t>SPP 20</t>
  </si>
  <si>
    <t>Koroška Rinka / Križ (2433 m)</t>
  </si>
  <si>
    <t>SPP 22</t>
  </si>
  <si>
    <t>Skuta (2532 m)</t>
  </si>
  <si>
    <t>SPP 23</t>
  </si>
  <si>
    <t>Cojzova koča na Kokrskem sedlu (1793 m)</t>
  </si>
  <si>
    <t>SPP 24</t>
  </si>
  <si>
    <t>Grintovec (2568 m)</t>
  </si>
  <si>
    <t>SPP 25</t>
  </si>
  <si>
    <t>Jezerska Kočna (2540 m)</t>
  </si>
  <si>
    <t>SPP 21</t>
  </si>
  <si>
    <t>SPP 26</t>
  </si>
  <si>
    <t>Češka koča na Spodnjih Ravneh (1542 m)</t>
  </si>
  <si>
    <t>SPP 27</t>
  </si>
  <si>
    <t>SPP 28</t>
  </si>
  <si>
    <t>SPP 30</t>
  </si>
  <si>
    <t>SPP 31</t>
  </si>
  <si>
    <t>SPP 32</t>
  </si>
  <si>
    <t>SPP 32v</t>
  </si>
  <si>
    <t>Begunjščica - Veliki vrh (2.060 m)</t>
  </si>
  <si>
    <t>Roblekov dom na Begunjščici (1657 m)</t>
  </si>
  <si>
    <t>SPP 34</t>
  </si>
  <si>
    <t>SPP 35</t>
  </si>
  <si>
    <t>SPP 36</t>
  </si>
  <si>
    <t>Stol (2236 m)</t>
  </si>
  <si>
    <t>SPP 37</t>
  </si>
  <si>
    <t>Slovenski planinski muzej (641 m)</t>
  </si>
  <si>
    <t>Aljažev dom v Vratih (1015 m)</t>
  </si>
  <si>
    <t>SPP 39</t>
  </si>
  <si>
    <t>SPP 40</t>
  </si>
  <si>
    <t>SPP 41b</t>
  </si>
  <si>
    <t>SPP 41a</t>
  </si>
  <si>
    <t>Koča na Doliču (2151 m)</t>
  </si>
  <si>
    <t>SPP 41c</t>
  </si>
  <si>
    <t>ŠCJ</t>
  </si>
  <si>
    <t>SPP 42</t>
  </si>
  <si>
    <t>Matej, Toni</t>
  </si>
  <si>
    <t>Kanjavec (2569 m)</t>
  </si>
  <si>
    <t>Mangart (2679 m)</t>
  </si>
  <si>
    <t>RSPP 36</t>
  </si>
  <si>
    <t>RSPP 03</t>
  </si>
  <si>
    <t>PDH</t>
  </si>
  <si>
    <t>RSPP 06</t>
  </si>
  <si>
    <t>ZPP 03</t>
  </si>
  <si>
    <t>SPP 43</t>
  </si>
  <si>
    <t>SPP 44</t>
  </si>
  <si>
    <t>Prisojnik / Prisank (2547 m)</t>
  </si>
  <si>
    <t>SPP 45</t>
  </si>
  <si>
    <t>SPP 46a</t>
  </si>
  <si>
    <t>SPP 46c</t>
  </si>
  <si>
    <t>SPP 46b</t>
  </si>
  <si>
    <t>SPP 47</t>
  </si>
  <si>
    <t>Zavetišče pod Špičkom (2064 m)</t>
  </si>
  <si>
    <t>SPP 48</t>
  </si>
  <si>
    <t>Jalovec (2645 m)</t>
  </si>
  <si>
    <t>SPP 49</t>
  </si>
  <si>
    <t>Kugyjev spomenik v Trenti (773 m)</t>
  </si>
  <si>
    <t>SPP 50</t>
  </si>
  <si>
    <t>SPP 51</t>
  </si>
  <si>
    <t>Zasavska koča na Prehodavcih (2071 m)</t>
  </si>
  <si>
    <t>SPP 52</t>
  </si>
  <si>
    <t>SPP 53</t>
  </si>
  <si>
    <t>SPP 54a</t>
  </si>
  <si>
    <t>Koča pod Bogatinom</t>
  </si>
  <si>
    <t>SPP 55</t>
  </si>
  <si>
    <t>SPP 56</t>
  </si>
  <si>
    <t>Koča na planini Razor (1315 m)</t>
  </si>
  <si>
    <t>SPP 57</t>
  </si>
  <si>
    <t>Vogel (1922 m)</t>
  </si>
  <si>
    <t>SPP 58</t>
  </si>
  <si>
    <t>SPP 59</t>
  </si>
  <si>
    <t>SPP 60</t>
  </si>
  <si>
    <t>Cerk / Gotenica (1192 m)</t>
  </si>
  <si>
    <t>SPP 61v</t>
  </si>
  <si>
    <t>SPP 60v</t>
  </si>
  <si>
    <t>Donačka gora (884 m)</t>
  </si>
  <si>
    <t>SPP 62</t>
  </si>
  <si>
    <t>SPP 63</t>
  </si>
  <si>
    <t>SPP 63v</t>
  </si>
  <si>
    <t>Bevkov vrh (1051 m)</t>
  </si>
  <si>
    <t>SPP 64</t>
  </si>
  <si>
    <t>Sivka / Mrzli vrh (1008 m)</t>
  </si>
  <si>
    <t>SPP 65</t>
  </si>
  <si>
    <t>SPP 66</t>
  </si>
  <si>
    <t>Mali Golak (1495 m)</t>
  </si>
  <si>
    <t>SPP 67</t>
  </si>
  <si>
    <t>SPP 68</t>
  </si>
  <si>
    <t>SPP 69</t>
  </si>
  <si>
    <t>Sinji vrh (1002 m)</t>
  </si>
  <si>
    <t>SPP 70</t>
  </si>
  <si>
    <t>Furlanovo zavetišče pri Abramu (900 m)</t>
  </si>
  <si>
    <t>SPP 71</t>
  </si>
  <si>
    <t>Vojkova koča na Nanosu (1240 m)</t>
  </si>
  <si>
    <t>SPP 72</t>
  </si>
  <si>
    <t>Vremščica (1027 m)</t>
  </si>
  <si>
    <t>SPP 73</t>
  </si>
  <si>
    <t>Škocjanske jame (395 m)</t>
  </si>
  <si>
    <t>SPP 74</t>
  </si>
  <si>
    <t>Artviže (817 m)</t>
  </si>
  <si>
    <t>SPP 75</t>
  </si>
  <si>
    <t>SPP 76</t>
  </si>
  <si>
    <t>SPP 38</t>
  </si>
  <si>
    <t>Tinjan (374 m)</t>
  </si>
  <si>
    <t>SPP 78</t>
  </si>
  <si>
    <t>Ankaran (18 m)</t>
  </si>
  <si>
    <t>SPP 79</t>
  </si>
  <si>
    <t>SPP 80</t>
  </si>
  <si>
    <t>Debeli Rtič (18 m)</t>
  </si>
  <si>
    <t>Maribor, Spodnje Radvanje (279 m)</t>
  </si>
  <si>
    <t>SPP 01</t>
  </si>
  <si>
    <t>SPP 54b</t>
  </si>
  <si>
    <t>Črna prst (1844 m)</t>
  </si>
  <si>
    <t>SPP 77</t>
  </si>
  <si>
    <t>32. nočni pohod na Vel. Cirnik (630 m)</t>
  </si>
  <si>
    <t>RSPP 01</t>
  </si>
  <si>
    <t>Rombon (2208 m)</t>
  </si>
  <si>
    <t>RSPP 26.A</t>
  </si>
  <si>
    <t>RSPP 02.A</t>
  </si>
  <si>
    <t>RSPP 02.B</t>
  </si>
  <si>
    <t>RSPP 04</t>
  </si>
  <si>
    <t>RSPP 05</t>
  </si>
  <si>
    <t>Rjavina (2532 m)</t>
  </si>
  <si>
    <t>Debela peč (2014 m)</t>
  </si>
  <si>
    <t>RSPP 08</t>
  </si>
  <si>
    <t>RSPP 09</t>
  </si>
  <si>
    <t>Veliki Vrh / Košuta (2088 m)</t>
  </si>
  <si>
    <t>RSPP 11</t>
  </si>
  <si>
    <t>Krofička (2083 m)</t>
  </si>
  <si>
    <t>Peca / Kordeževa glava (2125 m)</t>
  </si>
  <si>
    <t>RSPP 12</t>
  </si>
  <si>
    <t>Škrbina / Mežakla (1210 m)</t>
  </si>
  <si>
    <t>Mrzla gora (2203 m)</t>
  </si>
  <si>
    <t>RSPP 13.A</t>
  </si>
  <si>
    <t>Veliki vrh / Veža (2110 m)</t>
  </si>
  <si>
    <t>RSPP 13.B</t>
  </si>
  <si>
    <t>Velika Baba (2118 m)</t>
  </si>
  <si>
    <t>RSPP 14</t>
  </si>
  <si>
    <t>RSPP 15</t>
  </si>
  <si>
    <t>Basališče / Paški Kozjak (1272 m)</t>
  </si>
  <si>
    <t>RSPP 16</t>
  </si>
  <si>
    <t>Košenjak (1521 m)</t>
  </si>
  <si>
    <t>RSPP 17</t>
  </si>
  <si>
    <t>Žavcarjev vrh (915 m)</t>
  </si>
  <si>
    <t>Strojna, Košenjak, Kozjak in Slovenske Gorice</t>
  </si>
  <si>
    <t>RSPP 18</t>
  </si>
  <si>
    <t>Zavrh (370 m)</t>
  </si>
  <si>
    <t>Selo v Prekmurju (251 m)</t>
  </si>
  <si>
    <t>RSPP 21</t>
  </si>
  <si>
    <t>RSPP 23</t>
  </si>
  <si>
    <t>Bohor / Veliki Javornik (1023 m)</t>
  </si>
  <si>
    <t>RSPP 24.B</t>
  </si>
  <si>
    <t>RSPP 24.A</t>
  </si>
  <si>
    <t>Resevna (682 m)</t>
  </si>
  <si>
    <t>RSPP 25</t>
  </si>
  <si>
    <t>Mrzlica (1122 m)</t>
  </si>
  <si>
    <t>RSPP 26.B</t>
  </si>
  <si>
    <t>GEOSS (645 m)</t>
  </si>
  <si>
    <t>RSPP 27</t>
  </si>
  <si>
    <t>RSPP 29</t>
  </si>
  <si>
    <t>Mirna gora (1047 m)</t>
  </si>
  <si>
    <t>RSPP 30</t>
  </si>
  <si>
    <t>RSPP 31</t>
  </si>
  <si>
    <t>Malič (1796 m)</t>
  </si>
  <si>
    <t>RSPP 32</t>
  </si>
  <si>
    <t>RSPP 33</t>
  </si>
  <si>
    <t>Grmada / Šmarna Gora (676 m)</t>
  </si>
  <si>
    <t>Šmarna Gora (669 m)</t>
  </si>
  <si>
    <t>RSPP 20</t>
  </si>
  <si>
    <t>RSPP 34</t>
  </si>
  <si>
    <t>Lubnik (1025 m)</t>
  </si>
  <si>
    <t>RSPP 35</t>
  </si>
  <si>
    <t>Matajur (1642 m)</t>
  </si>
  <si>
    <t>Korada (812 m)</t>
  </si>
  <si>
    <t>RSPP 37</t>
  </si>
  <si>
    <t>Trstelj (643 m)</t>
  </si>
  <si>
    <t>RSPP 38</t>
  </si>
  <si>
    <t>RSPP 39</t>
  </si>
  <si>
    <t>Goteniški Snežnik (1289 m)</t>
  </si>
  <si>
    <t>RSPP 40</t>
  </si>
  <si>
    <t>Grmada nad Krškim (488 m)</t>
  </si>
  <si>
    <t>Matkov škaf / Mrzla gora</t>
  </si>
  <si>
    <t>Vrbanove špice (2408 m)</t>
  </si>
  <si>
    <t>Planina Krstenica (1670 m)</t>
  </si>
  <si>
    <t>Karmen Bruder</t>
  </si>
  <si>
    <t>Adam (2012 m)</t>
  </si>
  <si>
    <t>Slavko Vidovič</t>
  </si>
  <si>
    <t>Mišelj vrh (2350 m)</t>
  </si>
  <si>
    <t>Mišeljski konec (2464 m)</t>
  </si>
  <si>
    <t>zahtevno brezpotje</t>
  </si>
  <si>
    <t>Jasna Potočnik Topler</t>
  </si>
  <si>
    <t>Marko Gramc</t>
  </si>
  <si>
    <t>Nadja Ivšič</t>
  </si>
  <si>
    <t>2/2 aprila</t>
  </si>
  <si>
    <t>2/2 septembra</t>
  </si>
  <si>
    <t>Mija Novak</t>
  </si>
  <si>
    <t>Urška Škaler</t>
  </si>
  <si>
    <t>Laura Rueh</t>
  </si>
  <si>
    <t>Franc Kržan</t>
  </si>
  <si>
    <t>Koča na Naravskih ledinah (1072 m)</t>
  </si>
  <si>
    <t>Skutnik / Monte Guarda (1742 m)</t>
  </si>
  <si>
    <t>Nika Bojanc</t>
  </si>
  <si>
    <t>Mitja Dedukič</t>
  </si>
  <si>
    <t>RSPP 07</t>
  </si>
  <si>
    <t>RSPP 19</t>
  </si>
  <si>
    <t>Krnčica (2142 m)</t>
  </si>
  <si>
    <t>Darja Šerbec</t>
  </si>
  <si>
    <t>Jerebica (2126 m)</t>
  </si>
  <si>
    <t>Jerebica / Cima Del Lago (2126 m)</t>
  </si>
  <si>
    <t>Bele stene (863 m)</t>
  </si>
  <si>
    <t>Marko Gluhak (HRV)</t>
  </si>
  <si>
    <t>Premužićeva staza (Velebit)</t>
  </si>
  <si>
    <t>Kalški greben (2224 m)</t>
  </si>
  <si>
    <t>Jama Kraplet</t>
  </si>
  <si>
    <t>Voščas (1737 m)</t>
  </si>
  <si>
    <t>Toni Hribar</t>
  </si>
  <si>
    <t>februar</t>
  </si>
  <si>
    <t>junij</t>
  </si>
  <si>
    <t>avgust</t>
  </si>
  <si>
    <t>Vrh Korena (1999 m)</t>
  </si>
  <si>
    <t>Mestni vrh (1034 m)</t>
  </si>
  <si>
    <t>november</t>
  </si>
  <si>
    <t>oktober</t>
  </si>
  <si>
    <t>Ljubo (Tadeja) Kolar</t>
  </si>
  <si>
    <t>Sierra Nevada (Španija)</t>
  </si>
  <si>
    <t>Špik hude Police / Cima Di Terrarosssa (2420 m)</t>
  </si>
  <si>
    <t>Life on Mars / Otok Pag</t>
  </si>
  <si>
    <t>Marinko Sintič</t>
  </si>
  <si>
    <t>16 km pot … lahko se gre tudi po ferati</t>
  </si>
  <si>
    <t>pomlad</t>
  </si>
  <si>
    <t>Paklenica (Starigrad)</t>
  </si>
  <si>
    <t>Mojca Šterk</t>
  </si>
  <si>
    <t>več poti, ferate</t>
  </si>
  <si>
    <t>Nebesa na Šentrupertom (602 m)</t>
  </si>
  <si>
    <t>Družinski planinski</t>
  </si>
  <si>
    <t>Izpopolnjevanje PV1</t>
  </si>
  <si>
    <t>Izpopolnjevanje PV2</t>
  </si>
  <si>
    <t>lahka (zimska) tura</t>
  </si>
  <si>
    <t>september</t>
  </si>
  <si>
    <t>Lidija Krošl</t>
  </si>
  <si>
    <t>zadnji vikend junij prvi viukend julij</t>
  </si>
  <si>
    <t>Rodica (1966 m)</t>
  </si>
  <si>
    <t>Gorjanci, Medvednica in Medžimurje</t>
  </si>
  <si>
    <t>jezerih (1685 m)</t>
  </si>
  <si>
    <t>Koča pri Triglavskih</t>
  </si>
  <si>
    <t>Sv. Vid (Otok Pag) (349 m)</t>
  </si>
  <si>
    <t>JAD</t>
  </si>
  <si>
    <t>Jadranski otoki</t>
  </si>
  <si>
    <t>Goli Vrh (1787 m)</t>
  </si>
  <si>
    <t>Pot sedmih slapov, Buzet</t>
  </si>
  <si>
    <t>Lovrenško jezero (1520 m)</t>
  </si>
  <si>
    <t xml:space="preserve">Frischaufov dom na </t>
  </si>
  <si>
    <t>Okrešlju (1396 m)</t>
  </si>
  <si>
    <t>zahtevna zimska tura</t>
  </si>
  <si>
    <t>zimska tura</t>
  </si>
  <si>
    <t>(kostanjev piknik)</t>
  </si>
  <si>
    <r>
      <t>Podčetrtek-</t>
    </r>
    <r>
      <rPr>
        <b/>
        <u/>
        <sz val="11"/>
        <color theme="10"/>
        <rFont val="Arial Narrow"/>
        <family val="2"/>
      </rPr>
      <t>Boč (978 m)</t>
    </r>
    <r>
      <rPr>
        <u/>
        <sz val="11"/>
        <color theme="10"/>
        <rFont val="Arial Narrow"/>
        <family val="2"/>
      </rPr>
      <t>-Podčetrtek</t>
    </r>
  </si>
  <si>
    <r>
      <rPr>
        <sz val="11"/>
        <color theme="1"/>
        <rFont val="Arial Narrow"/>
        <family val="2"/>
      </rPr>
      <t xml:space="preserve">Okoli </t>
    </r>
    <r>
      <rPr>
        <b/>
        <sz val="11"/>
        <color theme="1"/>
        <rFont val="Arial Narrow"/>
        <family val="2"/>
      </rPr>
      <t>Pleterja</t>
    </r>
  </si>
  <si>
    <r>
      <rPr>
        <sz val="11"/>
        <color theme="1"/>
        <rFont val="Arial Narrow"/>
        <family val="2"/>
      </rPr>
      <t>Potepanje po</t>
    </r>
    <r>
      <rPr>
        <b/>
        <sz val="11"/>
        <color theme="1"/>
        <rFont val="Arial Narrow"/>
        <family val="2"/>
      </rPr>
      <t xml:space="preserve"> Sromljah</t>
    </r>
  </si>
  <si>
    <r>
      <t>Boč-</t>
    </r>
    <r>
      <rPr>
        <b/>
        <u/>
        <sz val="11"/>
        <color theme="10"/>
        <rFont val="Arial Narrow"/>
        <family val="2"/>
      </rPr>
      <t>Donačka gora (884 m)</t>
    </r>
    <r>
      <rPr>
        <u/>
        <sz val="11"/>
        <color theme="10"/>
        <rFont val="Arial Narrow"/>
        <family val="2"/>
      </rPr>
      <t>-Boč</t>
    </r>
  </si>
  <si>
    <t>ZPP 01</t>
  </si>
  <si>
    <t>Podsreda Grad</t>
  </si>
  <si>
    <t>ZPP 02</t>
  </si>
  <si>
    <t>Klopnem vrhu (1260 m)</t>
  </si>
  <si>
    <t>Leja Lopatič</t>
  </si>
  <si>
    <t>Tine Vimpolšek</t>
  </si>
  <si>
    <t>ZPP 15</t>
  </si>
  <si>
    <t>ZPP 05</t>
  </si>
  <si>
    <t>ZPP 04</t>
  </si>
  <si>
    <t>Sleme ̶ Smrekovec (1577 m)</t>
  </si>
  <si>
    <t>Velika Planina / Gradišče (1666 m)</t>
  </si>
  <si>
    <t>Velika Planina (1666 m)</t>
  </si>
  <si>
    <t>Kamniški Vrh (1259 m)</t>
  </si>
  <si>
    <t xml:space="preserve">Otiško okno (800 m) (avtobus) </t>
  </si>
  <si>
    <t xml:space="preserve">Zaključni pohod, </t>
  </si>
  <si>
    <t>1. krožna pot Osankarica, Črno jezero, vznožje slapa Šumik (od tu naprej je pot kategorizirana  kot zahtevna), Klopni vrh, Trije žeblji, Osankarica</t>
  </si>
  <si>
    <t>3. Rodica (zadnji vikend v juniju ali prvi v juliju).</t>
  </si>
  <si>
    <t>Franci Petelinc</t>
  </si>
  <si>
    <t>feb-mar ali okt-nov.</t>
  </si>
  <si>
    <t>Potočka zijalka (1660 m)</t>
  </si>
  <si>
    <t>Sv. Mihael na Šmihelu</t>
  </si>
  <si>
    <t>Rojstni dnevi (Mostec)</t>
  </si>
  <si>
    <t>Mija, Marko</t>
  </si>
  <si>
    <t xml:space="preserve">Leja, Mija </t>
  </si>
  <si>
    <t>Bašeljski vrh (1744 m)</t>
  </si>
  <si>
    <t>MLADI</t>
  </si>
  <si>
    <t>NARAVOVARSTVENI</t>
  </si>
  <si>
    <t>Marko Gramc, Franc Kržan</t>
  </si>
  <si>
    <t>Mija Novak, Franc Kržan</t>
  </si>
  <si>
    <t>Sv. Lovrenc (Okroglica) (722 m)</t>
  </si>
  <si>
    <t>Sv. Lovrenc (Encijan) (722 m)</t>
  </si>
  <si>
    <t>Nebesa nad Šentrupertom (602 m)</t>
  </si>
  <si>
    <t>Kamniško sedlo</t>
  </si>
  <si>
    <t>50. Pohod Po poteh Brežiške čete (Pišece)</t>
  </si>
  <si>
    <t>markacisti</t>
  </si>
  <si>
    <t xml:space="preserve">Mija </t>
  </si>
  <si>
    <t>Bizeljsko (177 m)</t>
  </si>
  <si>
    <t>ZPP 06</t>
  </si>
  <si>
    <t>ZPP 07</t>
  </si>
  <si>
    <t>Gore (813 m)</t>
  </si>
  <si>
    <t>ZPP 08</t>
  </si>
  <si>
    <t>ZPP 09</t>
  </si>
  <si>
    <t>ZPP 10</t>
  </si>
  <si>
    <t>Kal (985 m)</t>
  </si>
  <si>
    <t>ZPP 11</t>
  </si>
  <si>
    <t>Dom na Mrzlici (1094 m)</t>
  </si>
  <si>
    <t>Partizanski vrh (1011 m)</t>
  </si>
  <si>
    <t>Čebine (vas) (638 m)</t>
  </si>
  <si>
    <t>ZPP 13</t>
  </si>
  <si>
    <t>ZPP 14</t>
  </si>
  <si>
    <t>ZPP 16</t>
  </si>
  <si>
    <t>GEOSS - Slivna (645 m)</t>
  </si>
  <si>
    <t>ZPP 17</t>
  </si>
  <si>
    <t>ZPP 19</t>
  </si>
  <si>
    <t>Ostrež (856 m)</t>
  </si>
  <si>
    <t>na Kum (1220 m)</t>
  </si>
  <si>
    <t>33. novoletni pohod na</t>
  </si>
  <si>
    <t>večdnevni izlet</t>
  </si>
  <si>
    <t>Izpit PV2</t>
  </si>
  <si>
    <t>Ženiklovec / Veliki Javornik (1716 m)</t>
  </si>
  <si>
    <t>(1)</t>
  </si>
  <si>
    <t>U. Škaler</t>
  </si>
  <si>
    <t>Urška ŠKALER</t>
  </si>
  <si>
    <t>Franc KRŽAN</t>
  </si>
  <si>
    <t>Franc PETELINC</t>
  </si>
  <si>
    <t>Marko Gluhar (HRV)</t>
  </si>
  <si>
    <t>Karmen Brudar</t>
  </si>
  <si>
    <t>Dolomiti, Italij, Avstrija</t>
  </si>
  <si>
    <r>
      <t xml:space="preserve">Dom Zorka Jelinčiča na </t>
    </r>
    <r>
      <rPr>
        <u/>
        <sz val="10"/>
        <rFont val="Arial Narrow"/>
        <family val="2"/>
        <charset val="238"/>
      </rPr>
      <t>Črni prsti</t>
    </r>
    <r>
      <rPr>
        <b/>
        <u/>
        <sz val="10"/>
        <color theme="10"/>
        <rFont val="Arial Narrow"/>
        <family val="2"/>
        <charset val="238"/>
      </rPr>
      <t xml:space="preserve"> </t>
    </r>
    <r>
      <rPr>
        <u/>
        <sz val="10"/>
        <color theme="10"/>
        <rFont val="Arial Narrow"/>
        <family val="2"/>
        <charset val="238"/>
      </rPr>
      <t>(1835 m)</t>
    </r>
  </si>
  <si>
    <r>
      <t xml:space="preserve">Koča Antona Bavčerja na </t>
    </r>
    <r>
      <rPr>
        <u/>
        <sz val="10"/>
        <rFont val="Arial Narrow"/>
        <family val="2"/>
      </rPr>
      <t>Čavnu</t>
    </r>
    <r>
      <rPr>
        <u/>
        <sz val="10"/>
        <color theme="10"/>
        <rFont val="Arial Narrow"/>
        <family val="2"/>
        <charset val="238"/>
      </rPr>
      <t xml:space="preserve"> (1242 m)</t>
    </r>
  </si>
  <si>
    <r>
      <t xml:space="preserve">Koča na </t>
    </r>
    <r>
      <rPr>
        <u/>
        <sz val="10"/>
        <rFont val="Arial Narrow"/>
        <family val="2"/>
      </rPr>
      <t>Dobrči</t>
    </r>
    <r>
      <rPr>
        <u/>
        <sz val="10"/>
        <color theme="10"/>
        <rFont val="Arial Narrow"/>
        <family val="2"/>
        <charset val="238"/>
      </rPr>
      <t xml:space="preserve"> (1478 m)</t>
    </r>
  </si>
  <si>
    <r>
      <t xml:space="preserve">Planinska koča na </t>
    </r>
    <r>
      <rPr>
        <u/>
        <sz val="10"/>
        <rFont val="Arial Narrow"/>
        <family val="2"/>
        <charset val="238"/>
      </rPr>
      <t>Ermanovcu</t>
    </r>
    <r>
      <rPr>
        <u/>
        <sz val="10"/>
        <color theme="10"/>
        <rFont val="Arial Narrow"/>
        <family val="2"/>
        <charset val="238"/>
      </rPr>
      <t xml:space="preserve"> (968 m)</t>
    </r>
  </si>
  <si>
    <r>
      <t xml:space="preserve">Bolnica </t>
    </r>
    <r>
      <rPr>
        <u/>
        <sz val="10"/>
        <rFont val="Arial Narrow"/>
        <family val="2"/>
        <charset val="238"/>
      </rPr>
      <t>Franja</t>
    </r>
    <r>
      <rPr>
        <u/>
        <sz val="10"/>
        <color theme="10"/>
        <rFont val="Arial Narrow"/>
        <family val="2"/>
        <charset val="238"/>
      </rPr>
      <t xml:space="preserve"> (601 m)</t>
    </r>
  </si>
  <si>
    <r>
      <t xml:space="preserve">Polhograjska </t>
    </r>
    <r>
      <rPr>
        <u/>
        <sz val="10"/>
        <rFont val="Arial Narrow"/>
        <family val="2"/>
        <charset val="238"/>
      </rPr>
      <t>Grmada</t>
    </r>
    <r>
      <rPr>
        <u/>
        <sz val="10"/>
        <color theme="10"/>
        <rFont val="Arial Narrow"/>
        <family val="2"/>
        <charset val="238"/>
      </rPr>
      <t xml:space="preserve"> (898 m)</t>
    </r>
  </si>
  <si>
    <r>
      <t xml:space="preserve">Koča na </t>
    </r>
    <r>
      <rPr>
        <u/>
        <sz val="10"/>
        <rFont val="Arial Narrow"/>
        <family val="2"/>
        <charset val="238"/>
      </rPr>
      <t>Grohatu</t>
    </r>
    <r>
      <rPr>
        <u/>
        <sz val="10"/>
        <color theme="10"/>
        <rFont val="Arial Narrow"/>
        <family val="2"/>
        <charset val="238"/>
      </rPr>
      <t xml:space="preserve"> (1460 m)</t>
    </r>
  </si>
  <si>
    <r>
      <t xml:space="preserve">Koča na </t>
    </r>
    <r>
      <rPr>
        <u/>
        <sz val="10"/>
        <rFont val="Arial Narrow"/>
        <family val="2"/>
        <charset val="238"/>
      </rPr>
      <t>Hleviški planini</t>
    </r>
    <r>
      <rPr>
        <u/>
        <sz val="10"/>
        <color theme="10"/>
        <rFont val="Arial Narrow"/>
        <family val="2"/>
        <charset val="238"/>
      </rPr>
      <t xml:space="preserve"> (815 m)</t>
    </r>
  </si>
  <si>
    <r>
      <t xml:space="preserve">Srečanje mladih planincev na </t>
    </r>
    <r>
      <rPr>
        <u/>
        <sz val="10"/>
        <rFont val="Arial Narrow"/>
        <family val="2"/>
        <charset val="238"/>
      </rPr>
      <t>Jančah</t>
    </r>
    <r>
      <rPr>
        <u/>
        <sz val="10"/>
        <color theme="10"/>
        <rFont val="Arial Narrow"/>
        <family val="2"/>
        <charset val="238"/>
      </rPr>
      <t xml:space="preserve"> (792 m)</t>
    </r>
  </si>
  <si>
    <r>
      <t xml:space="preserve">Pirnatova koča na </t>
    </r>
    <r>
      <rPr>
        <u/>
        <sz val="10"/>
        <rFont val="Arial Narrow"/>
        <family val="2"/>
        <charset val="238"/>
      </rPr>
      <t>Javorniku</t>
    </r>
    <r>
      <rPr>
        <u/>
        <sz val="10"/>
        <color theme="10"/>
        <rFont val="Arial Narrow"/>
        <family val="2"/>
        <charset val="238"/>
      </rPr>
      <t xml:space="preserve"> (1156 m)</t>
    </r>
  </si>
  <si>
    <r>
      <t xml:space="preserve">Planinski dom na </t>
    </r>
    <r>
      <rPr>
        <u/>
        <sz val="10"/>
        <color theme="1"/>
        <rFont val="Arial Narrow"/>
        <family val="2"/>
        <charset val="238"/>
      </rPr>
      <t>Kališču</t>
    </r>
    <r>
      <rPr>
        <u/>
        <sz val="10"/>
        <color theme="10"/>
        <rFont val="Arial Narrow"/>
        <family val="2"/>
        <charset val="238"/>
      </rPr>
      <t xml:space="preserve"> (1534 m)</t>
    </r>
  </si>
  <si>
    <r>
      <t xml:space="preserve">Visoki </t>
    </r>
    <r>
      <rPr>
        <u/>
        <sz val="10"/>
        <color theme="1"/>
        <rFont val="Arial Narrow"/>
        <family val="2"/>
        <charset val="238"/>
      </rPr>
      <t>Kanin</t>
    </r>
    <r>
      <rPr>
        <u/>
        <sz val="10"/>
        <color theme="10"/>
        <rFont val="Arial Narrow"/>
        <family val="2"/>
        <charset val="238"/>
      </rPr>
      <t xml:space="preserve"> (2587 m)</t>
    </r>
  </si>
  <si>
    <r>
      <t xml:space="preserve">Koča na </t>
    </r>
    <r>
      <rPr>
        <u/>
        <sz val="10"/>
        <rFont val="Arial Narrow"/>
        <family val="2"/>
        <charset val="238"/>
      </rPr>
      <t>Klopnem vrhu</t>
    </r>
    <r>
      <rPr>
        <u/>
        <sz val="10"/>
        <color theme="10"/>
        <rFont val="Arial Narrow"/>
        <family val="2"/>
        <charset val="238"/>
      </rPr>
      <t xml:space="preserve"> (1260 m)</t>
    </r>
  </si>
  <si>
    <r>
      <t>Koča na</t>
    </r>
    <r>
      <rPr>
        <u/>
        <sz val="10"/>
        <rFont val="Arial Narrow"/>
        <family val="2"/>
        <charset val="238"/>
      </rPr>
      <t xml:space="preserve"> Kriški gori</t>
    </r>
    <r>
      <rPr>
        <u/>
        <sz val="10"/>
        <color theme="10"/>
        <rFont val="Arial Narrow"/>
        <family val="2"/>
        <charset val="238"/>
      </rPr>
      <t xml:space="preserve"> (1471 m)</t>
    </r>
  </si>
  <si>
    <r>
      <t xml:space="preserve">Dom na </t>
    </r>
    <r>
      <rPr>
        <u/>
        <sz val="10"/>
        <color theme="1"/>
        <rFont val="Arial Narrow"/>
        <family val="2"/>
        <charset val="238"/>
      </rPr>
      <t>Komna</t>
    </r>
    <r>
      <rPr>
        <u/>
        <sz val="10"/>
        <color theme="10"/>
        <rFont val="Arial Narrow"/>
        <family val="2"/>
        <charset val="238"/>
      </rPr>
      <t xml:space="preserve"> (1520 m)</t>
    </r>
  </si>
  <si>
    <r>
      <t xml:space="preserve">Kocbekov dom na </t>
    </r>
    <r>
      <rPr>
        <u/>
        <sz val="10"/>
        <color theme="1"/>
        <rFont val="Arial Narrow"/>
        <family val="2"/>
        <charset val="238"/>
      </rPr>
      <t>Korošici</t>
    </r>
    <r>
      <rPr>
        <u/>
        <sz val="10"/>
        <color theme="10"/>
        <rFont val="Arial Narrow"/>
        <family val="2"/>
        <charset val="238"/>
      </rPr>
      <t xml:space="preserve"> (1808 m)</t>
    </r>
  </si>
  <si>
    <r>
      <t xml:space="preserve">Vekliko </t>
    </r>
    <r>
      <rPr>
        <u/>
        <sz val="10"/>
        <rFont val="Arial Narrow"/>
        <family val="2"/>
      </rPr>
      <t>Kozje</t>
    </r>
    <r>
      <rPr>
        <u/>
        <sz val="10"/>
        <color theme="10"/>
        <rFont val="Arial Narrow"/>
        <family val="2"/>
      </rPr>
      <t xml:space="preserve"> (993 m)</t>
    </r>
  </si>
  <si>
    <r>
      <t xml:space="preserve">Koča pod </t>
    </r>
    <r>
      <rPr>
        <u/>
        <sz val="10"/>
        <color theme="1"/>
        <rFont val="Arial Narrow"/>
        <family val="2"/>
        <charset val="238"/>
      </rPr>
      <t>Kremžarjevim</t>
    </r>
    <r>
      <rPr>
        <u/>
        <sz val="10"/>
        <color theme="10"/>
        <rFont val="Arial Narrow"/>
        <family val="2"/>
        <charset val="238"/>
      </rPr>
      <t xml:space="preserve"> vrhom (1102 m)</t>
    </r>
  </si>
  <si>
    <r>
      <t xml:space="preserve">Triglavski dom na </t>
    </r>
    <r>
      <rPr>
        <u/>
        <sz val="10"/>
        <color theme="1"/>
        <rFont val="Arial Narrow"/>
        <family val="2"/>
        <charset val="238"/>
      </rPr>
      <t>Kredarici</t>
    </r>
    <r>
      <rPr>
        <u/>
        <sz val="10"/>
        <color theme="10"/>
        <rFont val="Arial Narrow"/>
        <family val="2"/>
        <charset val="238"/>
      </rPr>
      <t xml:space="preserve"> (2515 m)</t>
    </r>
  </si>
  <si>
    <r>
      <t xml:space="preserve">Pogačnikov dom na </t>
    </r>
    <r>
      <rPr>
        <u/>
        <sz val="10"/>
        <rFont val="Arial Narrow"/>
        <family val="2"/>
        <charset val="238"/>
      </rPr>
      <t>Kriških podih</t>
    </r>
    <r>
      <rPr>
        <u/>
        <sz val="10"/>
        <color theme="10"/>
        <rFont val="Arial Narrow"/>
        <family val="2"/>
        <charset val="238"/>
      </rPr>
      <t xml:space="preserve"> (2050 m)</t>
    </r>
  </si>
  <si>
    <r>
      <t xml:space="preserve">Planinski dom pri </t>
    </r>
    <r>
      <rPr>
        <u/>
        <sz val="10"/>
        <color theme="1"/>
        <rFont val="Arial Narrow"/>
        <family val="2"/>
        <charset val="238"/>
      </rPr>
      <t>Krnskih jezerih</t>
    </r>
    <r>
      <rPr>
        <u/>
        <sz val="10"/>
        <color theme="10"/>
        <rFont val="Arial Narrow"/>
        <family val="2"/>
        <charset val="238"/>
      </rPr>
      <t xml:space="preserve"> (1685 m)</t>
    </r>
  </si>
  <si>
    <r>
      <t xml:space="preserve">Gomiščkovo zavetišče na </t>
    </r>
    <r>
      <rPr>
        <u/>
        <sz val="10"/>
        <color theme="1"/>
        <rFont val="Arial Narrow"/>
        <family val="2"/>
        <charset val="238"/>
      </rPr>
      <t>Krnu</t>
    </r>
    <r>
      <rPr>
        <u/>
        <sz val="10"/>
        <color theme="10"/>
        <rFont val="Arial Narrow"/>
        <family val="2"/>
        <charset val="238"/>
      </rPr>
      <t xml:space="preserve"> (2182 m)</t>
    </r>
  </si>
  <si>
    <r>
      <t xml:space="preserve">Kranjska koča na </t>
    </r>
    <r>
      <rPr>
        <u/>
        <sz val="10"/>
        <color theme="1"/>
        <rFont val="Arial Narrow"/>
        <family val="2"/>
        <charset val="238"/>
      </rPr>
      <t>Ledinah</t>
    </r>
    <r>
      <rPr>
        <u/>
        <sz val="10"/>
        <color theme="10"/>
        <rFont val="Arial Narrow"/>
        <family val="2"/>
        <charset val="238"/>
      </rPr>
      <t xml:space="preserve"> (1700 m)</t>
    </r>
  </si>
  <si>
    <r>
      <t xml:space="preserve">Frischaufov dom na </t>
    </r>
    <r>
      <rPr>
        <u/>
        <sz val="10"/>
        <rFont val="Arial Narrow"/>
        <family val="2"/>
        <charset val="238"/>
      </rPr>
      <t>Okrešlju</t>
    </r>
    <r>
      <rPr>
        <u/>
        <sz val="10"/>
        <color theme="10"/>
        <rFont val="Arial Narrow"/>
        <family val="2"/>
        <charset val="238"/>
      </rPr>
      <t xml:space="preserve"> (1396 m)</t>
    </r>
  </si>
  <si>
    <r>
      <t xml:space="preserve">Koča na planini </t>
    </r>
    <r>
      <rPr>
        <u/>
        <sz val="10"/>
        <rFont val="Arial Narrow"/>
        <family val="2"/>
        <charset val="238"/>
      </rPr>
      <t>Prevala</t>
    </r>
    <r>
      <rPr>
        <u/>
        <sz val="10"/>
        <color theme="10"/>
        <rFont val="Arial Narrow"/>
        <family val="2"/>
        <charset val="238"/>
      </rPr>
      <t xml:space="preserve"> (1311 m)</t>
    </r>
  </si>
  <si>
    <r>
      <t xml:space="preserve">Planinski dom na </t>
    </r>
    <r>
      <rPr>
        <u/>
        <sz val="10"/>
        <rFont val="Arial Narrow"/>
        <family val="2"/>
        <charset val="238"/>
      </rPr>
      <t>Poreznu</t>
    </r>
    <r>
      <rPr>
        <u/>
        <sz val="10"/>
        <color theme="10"/>
        <rFont val="Arial Narrow"/>
        <family val="2"/>
        <charset val="238"/>
      </rPr>
      <t xml:space="preserve"> (1590 m)</t>
    </r>
  </si>
  <si>
    <r>
      <t xml:space="preserve">Soteska </t>
    </r>
    <r>
      <rPr>
        <u/>
        <sz val="10"/>
        <rFont val="Arial Narrow"/>
        <family val="2"/>
        <charset val="238"/>
      </rPr>
      <t xml:space="preserve">Pekel, </t>
    </r>
    <r>
      <rPr>
        <u/>
        <sz val="10"/>
        <color theme="10"/>
        <rFont val="Arial Narrow"/>
        <family val="2"/>
        <charset val="238"/>
      </rPr>
      <t>Borovnica (570 m)</t>
    </r>
  </si>
  <si>
    <r>
      <t xml:space="preserve">Dom </t>
    </r>
    <r>
      <rPr>
        <u/>
        <sz val="10"/>
        <rFont val="Arial Narrow"/>
        <family val="2"/>
        <charset val="238"/>
      </rPr>
      <t>Planika</t>
    </r>
    <r>
      <rPr>
        <u/>
        <sz val="10"/>
        <color theme="10"/>
        <rFont val="Arial Narrow"/>
        <family val="2"/>
        <charset val="238"/>
      </rPr>
      <t xml:space="preserve"> pod Triglavom (2401 m)</t>
    </r>
  </si>
  <si>
    <r>
      <rPr>
        <u/>
        <sz val="10"/>
        <color theme="1"/>
        <rFont val="Arial Narrow"/>
        <family val="2"/>
        <charset val="238"/>
      </rPr>
      <t>Ratitovec</t>
    </r>
    <r>
      <rPr>
        <u/>
        <sz val="10"/>
        <color theme="10"/>
        <rFont val="Arial Narrow"/>
        <family val="2"/>
        <charset val="238"/>
      </rPr>
      <t xml:space="preserve"> (1678 m) - Dražgoše</t>
    </r>
  </si>
  <si>
    <r>
      <t xml:space="preserve">Tumova koča na </t>
    </r>
    <r>
      <rPr>
        <u/>
        <sz val="10"/>
        <rFont val="Arial Narrow"/>
        <family val="2"/>
        <charset val="238"/>
      </rPr>
      <t>Slavniku</t>
    </r>
    <r>
      <rPr>
        <u/>
        <sz val="10"/>
        <color theme="10"/>
        <rFont val="Arial Narrow"/>
        <family val="2"/>
        <charset val="238"/>
      </rPr>
      <t xml:space="preserve"> (1018 m)</t>
    </r>
  </si>
  <si>
    <r>
      <t xml:space="preserve">Dom na </t>
    </r>
    <r>
      <rPr>
        <u/>
        <sz val="10"/>
        <rFont val="Arial Narrow"/>
        <family val="2"/>
        <charset val="238"/>
      </rPr>
      <t>Smrekovcu</t>
    </r>
    <r>
      <rPr>
        <u/>
        <sz val="10"/>
        <color theme="10"/>
        <rFont val="Arial Narrow"/>
        <family val="2"/>
        <charset val="238"/>
      </rPr>
      <t xml:space="preserve"> (1375 m)</t>
    </r>
  </si>
  <si>
    <r>
      <t xml:space="preserve">Grad </t>
    </r>
    <r>
      <rPr>
        <u/>
        <sz val="10"/>
        <rFont val="Arial Narrow"/>
        <family val="2"/>
        <charset val="238"/>
      </rPr>
      <t>Socerb</t>
    </r>
    <r>
      <rPr>
        <u/>
        <sz val="10"/>
        <color theme="10"/>
        <rFont val="Arial Narrow"/>
        <family val="2"/>
        <charset val="238"/>
      </rPr>
      <t xml:space="preserve"> (437 m)</t>
    </r>
  </si>
  <si>
    <r>
      <t xml:space="preserve">Koča pri izviru </t>
    </r>
    <r>
      <rPr>
        <u/>
        <sz val="10"/>
        <rFont val="Arial Narrow"/>
        <family val="2"/>
        <charset val="238"/>
      </rPr>
      <t>Soče</t>
    </r>
    <r>
      <rPr>
        <u/>
        <sz val="10"/>
        <color theme="10"/>
        <rFont val="Arial Narrow"/>
        <family val="2"/>
        <charset val="238"/>
      </rPr>
      <t xml:space="preserve"> (886 m)</t>
    </r>
  </si>
  <si>
    <r>
      <t xml:space="preserve">Prešernova koča na </t>
    </r>
    <r>
      <rPr>
        <u/>
        <sz val="10"/>
        <rFont val="Arial Narrow"/>
        <family val="2"/>
        <charset val="238"/>
      </rPr>
      <t>Stolu</t>
    </r>
    <r>
      <rPr>
        <u/>
        <sz val="10"/>
        <color theme="10"/>
        <rFont val="Arial Narrow"/>
        <family val="2"/>
        <charset val="238"/>
      </rPr>
      <t xml:space="preserve"> (2174 m)</t>
    </r>
  </si>
  <si>
    <r>
      <t xml:space="preserve">Dom pod </t>
    </r>
    <r>
      <rPr>
        <u/>
        <sz val="10"/>
        <rFont val="Arial Narrow"/>
        <family val="2"/>
        <charset val="238"/>
      </rPr>
      <t>Storžičem</t>
    </r>
    <r>
      <rPr>
        <u/>
        <sz val="10"/>
        <color theme="10"/>
        <rFont val="Arial Narrow"/>
        <family val="2"/>
        <charset val="238"/>
      </rPr>
      <t xml:space="preserve"> (1123 m)</t>
    </r>
  </si>
  <si>
    <r>
      <t xml:space="preserve">Krsteniški </t>
    </r>
    <r>
      <rPr>
        <u/>
        <sz val="10"/>
        <rFont val="Arial Narrow"/>
        <family val="2"/>
        <charset val="238"/>
      </rPr>
      <t>Stog</t>
    </r>
    <r>
      <rPr>
        <u/>
        <sz val="10"/>
        <color theme="10"/>
        <rFont val="Arial Narrow"/>
        <family val="2"/>
        <charset val="238"/>
      </rPr>
      <t xml:space="preserve"> (1879 m)</t>
    </r>
  </si>
  <si>
    <r>
      <t xml:space="preserve">Jezerski </t>
    </r>
    <r>
      <rPr>
        <u/>
        <sz val="10"/>
        <rFont val="Arial Narrow"/>
        <family val="2"/>
        <charset val="238"/>
      </rPr>
      <t>Stog</t>
    </r>
    <r>
      <rPr>
        <u/>
        <sz val="10"/>
        <color theme="10"/>
        <rFont val="Arial Narrow"/>
        <family val="2"/>
        <charset val="238"/>
      </rPr>
      <t xml:space="preserve"> (2040 m)</t>
    </r>
  </si>
  <si>
    <r>
      <t xml:space="preserve">Prevalski </t>
    </r>
    <r>
      <rPr>
        <u/>
        <sz val="10"/>
        <rFont val="Arial Narrow"/>
        <family val="2"/>
        <charset val="238"/>
      </rPr>
      <t>Stog</t>
    </r>
    <r>
      <rPr>
        <u/>
        <sz val="10"/>
        <color theme="10"/>
        <rFont val="Arial Narrow"/>
        <family val="2"/>
        <charset val="238"/>
      </rPr>
      <t xml:space="preserve"> (2075 m)</t>
    </r>
  </si>
  <si>
    <r>
      <t xml:space="preserve">Dom na </t>
    </r>
    <r>
      <rPr>
        <u/>
        <sz val="10"/>
        <rFont val="Arial Narrow"/>
        <family val="2"/>
      </rPr>
      <t>Šmohorju</t>
    </r>
    <r>
      <rPr>
        <u/>
        <sz val="10"/>
        <color theme="10"/>
        <rFont val="Arial Narrow"/>
        <family val="2"/>
      </rPr>
      <t xml:space="preserve"> (784 m)</t>
    </r>
  </si>
  <si>
    <r>
      <t xml:space="preserve">Koča pri </t>
    </r>
    <r>
      <rPr>
        <u/>
        <sz val="10"/>
        <rFont val="Arial Narrow"/>
        <family val="2"/>
        <charset val="238"/>
      </rPr>
      <t>Triglavskih jezerih</t>
    </r>
    <r>
      <rPr>
        <u/>
        <sz val="10"/>
        <color theme="10"/>
        <rFont val="Arial Narrow"/>
        <family val="2"/>
        <charset val="238"/>
      </rPr>
      <t xml:space="preserve"> (1685 m)</t>
    </r>
  </si>
  <si>
    <r>
      <t xml:space="preserve">Informacijsko središče TNP, </t>
    </r>
    <r>
      <rPr>
        <u/>
        <sz val="10"/>
        <rFont val="Arial Narrow"/>
        <family val="2"/>
        <charset val="238"/>
      </rPr>
      <t>Dom Trenta</t>
    </r>
    <r>
      <rPr>
        <u/>
        <sz val="10"/>
        <color theme="10"/>
        <rFont val="Arial Narrow"/>
        <family val="2"/>
        <charset val="238"/>
      </rPr>
      <t xml:space="preserve"> (600 m)</t>
    </r>
  </si>
  <si>
    <r>
      <t xml:space="preserve">Dom </t>
    </r>
    <r>
      <rPr>
        <u/>
        <sz val="10"/>
        <rFont val="Arial Narrow"/>
        <family val="2"/>
        <charset val="238"/>
      </rPr>
      <t>Valentina Staniča</t>
    </r>
    <r>
      <rPr>
        <u/>
        <sz val="10"/>
        <color theme="10"/>
        <rFont val="Arial Narrow"/>
        <family val="2"/>
        <charset val="238"/>
      </rPr>
      <t xml:space="preserve"> pod Triglavom (2332 m)</t>
    </r>
  </si>
  <si>
    <r>
      <t xml:space="preserve">Poštarski dom na </t>
    </r>
    <r>
      <rPr>
        <u/>
        <sz val="10"/>
        <rFont val="Arial Narrow"/>
        <family val="2"/>
        <charset val="238"/>
      </rPr>
      <t>Vršiču</t>
    </r>
    <r>
      <rPr>
        <u/>
        <sz val="10"/>
        <color theme="10"/>
        <rFont val="Arial Narrow"/>
        <family val="2"/>
        <charset val="238"/>
      </rPr>
      <t xml:space="preserve"> (1688 m)</t>
    </r>
  </si>
  <si>
    <r>
      <t xml:space="preserve">Tičarjev dom na </t>
    </r>
    <r>
      <rPr>
        <u/>
        <sz val="10"/>
        <rFont val="Arial Narrow"/>
        <family val="2"/>
        <charset val="238"/>
      </rPr>
      <t>Vršiču</t>
    </r>
    <r>
      <rPr>
        <u/>
        <sz val="10"/>
        <color theme="10"/>
        <rFont val="Arial Narrow"/>
        <family val="2"/>
        <charset val="238"/>
      </rPr>
      <t xml:space="preserve"> (1618 m)</t>
    </r>
  </si>
  <si>
    <r>
      <t xml:space="preserve">Erjavčeva koča na </t>
    </r>
    <r>
      <rPr>
        <u/>
        <sz val="10"/>
        <rFont val="Arial Narrow"/>
        <family val="2"/>
        <charset val="238"/>
      </rPr>
      <t>Vršiču</t>
    </r>
    <r>
      <rPr>
        <u/>
        <sz val="10"/>
        <color theme="10"/>
        <rFont val="Arial Narrow"/>
        <family val="2"/>
        <charset val="238"/>
      </rPr>
      <t xml:space="preserve"> (1525 m)</t>
    </r>
  </si>
  <si>
    <r>
      <t xml:space="preserve">Dom na </t>
    </r>
    <r>
      <rPr>
        <u/>
        <sz val="10"/>
        <rFont val="Arial Narrow"/>
        <family val="2"/>
        <charset val="238"/>
      </rPr>
      <t>Zelenici</t>
    </r>
    <r>
      <rPr>
        <u/>
        <sz val="10"/>
        <color theme="10"/>
        <rFont val="Arial Narrow"/>
        <family val="2"/>
        <charset val="238"/>
      </rPr>
      <t xml:space="preserve"> (1536 m)</t>
    </r>
  </si>
  <si>
    <t>zašpredje</t>
  </si>
  <si>
    <t>Dom na Čreti (870 m) … Jama Kraplet</t>
  </si>
  <si>
    <t>ostali</t>
  </si>
  <si>
    <t>Olševa / Govca (1929 m)</t>
  </si>
  <si>
    <t>Celjski koča (652 m)</t>
  </si>
  <si>
    <t>VSI  PREDLOGI</t>
  </si>
  <si>
    <r>
      <t xml:space="preserve">Dom na </t>
    </r>
    <r>
      <rPr>
        <u/>
        <sz val="10"/>
        <rFont val="Arial Narrow"/>
        <family val="2"/>
      </rPr>
      <t>Kalu</t>
    </r>
    <r>
      <rPr>
        <u/>
        <sz val="10"/>
        <color theme="10"/>
        <rFont val="Arial Narrow"/>
        <family val="2"/>
      </rPr>
      <t xml:space="preserve"> (946 m)</t>
    </r>
  </si>
  <si>
    <r>
      <t xml:space="preserve">Kamniška koča na </t>
    </r>
    <r>
      <rPr>
        <u/>
        <sz val="10"/>
        <rFont val="Arial Narrow"/>
        <family val="2"/>
      </rPr>
      <t>Kamniškem sedlu</t>
    </r>
    <r>
      <rPr>
        <u/>
        <sz val="10"/>
        <color theme="10"/>
        <rFont val="Arial Narrow"/>
        <family val="2"/>
        <charset val="238"/>
      </rPr>
      <t xml:space="preserve"> (1864 m)</t>
    </r>
  </si>
  <si>
    <t>Kamniška Bistrica (596 m)</t>
  </si>
  <si>
    <t>(U. Škaler)</t>
  </si>
  <si>
    <t>Završnica ali</t>
  </si>
  <si>
    <t>Kamenjak, Pula</t>
  </si>
  <si>
    <t>Ušesa Istre, Buzet</t>
  </si>
  <si>
    <r>
      <t xml:space="preserve">Dom pri izviru </t>
    </r>
    <r>
      <rPr>
        <u/>
        <sz val="10"/>
        <rFont val="Arial Narrow"/>
        <family val="2"/>
      </rPr>
      <t>Završnica</t>
    </r>
    <r>
      <rPr>
        <u/>
        <sz val="10"/>
        <color theme="10"/>
        <rFont val="Arial Narrow"/>
        <family val="2"/>
      </rPr>
      <t xml:space="preserve"> (1425 m)</t>
    </r>
  </si>
  <si>
    <t>OŠ Blanca</t>
  </si>
  <si>
    <t>(U.Škaler)</t>
  </si>
  <si>
    <t>041 808 987</t>
  </si>
  <si>
    <t>Vodniki PZS z doseženo stopnjo:</t>
  </si>
  <si>
    <t>Grad Borl</t>
  </si>
  <si>
    <t>SKSG</t>
  </si>
  <si>
    <t>Pendirjevka-Miklavž-Gospodična</t>
  </si>
  <si>
    <t>Kranjska Gora (806 m)</t>
  </si>
  <si>
    <t>Jezero Jasna (830 m)</t>
  </si>
  <si>
    <t>Jeruzalem (338 m)</t>
  </si>
  <si>
    <t>VODNIŠKI IZLET</t>
  </si>
  <si>
    <t>Dom na Menini planini (1453 m)</t>
  </si>
  <si>
    <t>Vivodnik / Menina planiva (1508 m)</t>
  </si>
  <si>
    <t>(1453 m)</t>
  </si>
  <si>
    <t xml:space="preserve">Dom na Menini planini </t>
  </si>
  <si>
    <t>ZPP 18</t>
  </si>
  <si>
    <t>ZPP 12</t>
  </si>
  <si>
    <t>Dom na Paškem Kozjaku (960 m)</t>
  </si>
  <si>
    <t>Stene Sv. Ane (964 m)</t>
  </si>
  <si>
    <t>RSPP 28</t>
  </si>
  <si>
    <t>Ženiklovec 1716 m)</t>
  </si>
  <si>
    <t>Zasavsko hribovje</t>
  </si>
  <si>
    <t>Stari Kot (807 m)</t>
  </si>
  <si>
    <t>Čatež ̶ Šentvid</t>
  </si>
  <si>
    <t xml:space="preserve">Bela peč (1583 m) ̶ </t>
  </si>
  <si>
    <t xml:space="preserve">Osankarica ̶ Koča na </t>
  </si>
  <si>
    <t>Globočice ̶ Cirnik</t>
  </si>
  <si>
    <t>Brestanica ̶ Grmada (vlak)</t>
  </si>
  <si>
    <t>Šentrupert ̶ Nebesa</t>
  </si>
  <si>
    <t>Hum (583 m) ̶ Laško (vlak)</t>
  </si>
  <si>
    <t>Podčetrtek ̶ Boč (978 m) ̶ Podčetrtek</t>
  </si>
  <si>
    <t xml:space="preserve">Pendirjevka ̶ Miklavž ̶ </t>
  </si>
  <si>
    <t>Gospodična</t>
  </si>
  <si>
    <t>Novi kot</t>
  </si>
  <si>
    <t xml:space="preserve">Loški potok ̶ Stari kot-Novi kot ̶ </t>
  </si>
  <si>
    <t>Golovec ̶ Orle (458 m)</t>
  </si>
  <si>
    <t>Nabrežina ̶ Devin</t>
  </si>
  <si>
    <t>Globočice ̶ Stojdraga</t>
  </si>
  <si>
    <t>Grad Borl ̶ Cirkulane ̶ Bložakov vrh</t>
  </si>
  <si>
    <t>Artiče ̶ Volčje</t>
  </si>
  <si>
    <t>Kapele ̶ Rudi</t>
  </si>
  <si>
    <t>Krška vas ̶ Pekel</t>
  </si>
  <si>
    <t>Kostanjevica ̶ Gorjanci</t>
  </si>
  <si>
    <t>B. Vukovič</t>
  </si>
  <si>
    <t>društveni izlet</t>
  </si>
  <si>
    <t>študentski izlet</t>
  </si>
  <si>
    <t>mladinski izlet</t>
  </si>
  <si>
    <r>
      <t>Ostrež-</t>
    </r>
    <r>
      <rPr>
        <b/>
        <u/>
        <sz val="11"/>
        <color theme="0" tint="-0.34998626667073579"/>
        <rFont val="Arial Narrow"/>
        <family val="2"/>
      </rPr>
      <t>Kum (1220 m)</t>
    </r>
  </si>
  <si>
    <t xml:space="preserve"> Fakulteti za turizem Univerze v Mariboru (Jana Potočnik Toplar)</t>
  </si>
  <si>
    <t>70 let Mladinske komisije PZS</t>
  </si>
  <si>
    <t>Srečanje mladih planincev,</t>
  </si>
  <si>
    <t>Dan Primoža Trubarja</t>
  </si>
  <si>
    <t>dan SLO športa</t>
  </si>
  <si>
    <t>dan suverenosti</t>
  </si>
  <si>
    <t>dan znanosti</t>
  </si>
  <si>
    <t>dan Rudolfa Maistra</t>
  </si>
  <si>
    <t>priključitev Primorske k matični domovini</t>
  </si>
  <si>
    <t>združitev prekmurskih SLO k matičnem narodu</t>
  </si>
  <si>
    <t>dan spomina na mrtve</t>
  </si>
  <si>
    <t>dan reformacije</t>
  </si>
  <si>
    <t>dan samostojnosti in enotnosti</t>
  </si>
  <si>
    <t>dan državnosti</t>
  </si>
  <si>
    <t>dan upora proti okupatorju</t>
  </si>
  <si>
    <t>Planinsko društvo Brežice Koledar dogodkov 2026 1/2</t>
  </si>
  <si>
    <t>Planinsko društvo Brežice Koledar dogodkov 2026 2/2</t>
  </si>
  <si>
    <t>F. Gričar</t>
  </si>
  <si>
    <t>Planinska šola za člane PDB</t>
  </si>
  <si>
    <t>Oslica (Bohor) (860 m)</t>
  </si>
  <si>
    <t>Vetrnik (709 m)</t>
  </si>
  <si>
    <t>Čistilna akcija po poteh PDB</t>
  </si>
  <si>
    <t>Suhi travnik na Vetrniku</t>
  </si>
  <si>
    <t xml:space="preserve"> (709 m) in Oslici (860 m)</t>
  </si>
  <si>
    <t>32. nočni pohod na</t>
  </si>
  <si>
    <t>Potočka zijalka ̶ Olševa (1929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</si>
</sst>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424]ddd\,\ dd/mm/"/>
    <numFmt numFmtId="165" formatCode="[$-424]ddd\,\ dd/"/>
    <numFmt numFmtId="166" formatCode="d/\ m/\ yy;@"/>
  </numFmts>
  <fonts count="156">
    <font>
      <sz val="11"/>
      <color theme="1"/>
      <name val="Calibri"/>
      <family val="2"/>
      <charset val="238"/>
      <scheme val="minor"/>
    </font>
    <font>
      <sz val="8"/>
      <name val="Calibri"/>
      <family val="2"/>
      <charset val="238"/>
      <scheme val="minor"/>
    </font>
    <font>
      <sz val="10"/>
      <color theme="1"/>
      <name val="Arial Narrow"/>
      <family val="2"/>
      <charset val="238"/>
    </font>
    <font>
      <sz val="12"/>
      <color theme="1"/>
      <name val="Arial Narrow"/>
      <family val="2"/>
      <charset val="238"/>
    </font>
    <font>
      <u/>
      <sz val="11"/>
      <color theme="10"/>
      <name val="Calibri"/>
      <family val="2"/>
      <charset val="238"/>
      <scheme val="minor"/>
    </font>
    <font>
      <sz val="9"/>
      <name val="Arial Narrow"/>
      <family val="2"/>
      <charset val="238"/>
    </font>
    <font>
      <b/>
      <sz val="10"/>
      <color theme="1"/>
      <name val="Arial Narrow"/>
      <family val="2"/>
      <charset val="238"/>
    </font>
    <font>
      <b/>
      <u/>
      <sz val="10"/>
      <color theme="1"/>
      <name val="Arial Narrow"/>
      <family val="2"/>
      <charset val="238"/>
    </font>
    <font>
      <b/>
      <sz val="12"/>
      <color theme="1"/>
      <name val="Arial Narrow"/>
      <family val="2"/>
      <charset val="238"/>
    </font>
    <font>
      <b/>
      <u/>
      <sz val="12"/>
      <name val="Arial Narrow"/>
      <family val="2"/>
      <charset val="238"/>
    </font>
    <font>
      <b/>
      <u/>
      <sz val="11"/>
      <name val="Arial Narrow"/>
      <family val="2"/>
      <charset val="238"/>
    </font>
    <font>
      <sz val="9"/>
      <color theme="1"/>
      <name val="Arial Narrow"/>
      <family val="2"/>
      <charset val="238"/>
    </font>
    <font>
      <b/>
      <sz val="11"/>
      <color theme="1"/>
      <name val="Arial Narrow"/>
      <family val="2"/>
      <charset val="238"/>
    </font>
    <font>
      <sz val="8"/>
      <color theme="1"/>
      <name val="Arial Narrow"/>
      <family val="2"/>
      <charset val="238"/>
    </font>
    <font>
      <b/>
      <sz val="10"/>
      <color theme="1"/>
      <name val="Arial Narrow"/>
      <family val="2"/>
    </font>
    <font>
      <b/>
      <sz val="11"/>
      <color theme="1"/>
      <name val="Arial Narrow"/>
      <family val="2"/>
    </font>
    <font>
      <sz val="10"/>
      <color rgb="FFC00000"/>
      <name val="Arial Narrow"/>
      <family val="2"/>
      <charset val="238"/>
    </font>
    <font>
      <b/>
      <sz val="12"/>
      <name val="Arial Narrow"/>
      <family val="2"/>
      <charset val="238"/>
    </font>
    <font>
      <b/>
      <sz val="12"/>
      <color theme="1"/>
      <name val="Arial Narrow"/>
      <family val="2"/>
    </font>
    <font>
      <sz val="8"/>
      <color theme="1"/>
      <name val="Arial Narrow"/>
      <family val="2"/>
    </font>
    <font>
      <sz val="11"/>
      <color theme="1"/>
      <name val="Arial Narrow"/>
      <family val="2"/>
      <charset val="238"/>
    </font>
    <font>
      <sz val="11"/>
      <name val="Arial Narrow"/>
      <family val="2"/>
      <charset val="238"/>
    </font>
    <font>
      <b/>
      <sz val="18"/>
      <color theme="1"/>
      <name val="Arial Narrow"/>
      <family val="2"/>
      <charset val="238"/>
    </font>
    <font>
      <u/>
      <sz val="9"/>
      <color theme="4"/>
      <name val="Arial Narrow"/>
      <family val="2"/>
      <charset val="238"/>
    </font>
    <font>
      <b/>
      <sz val="10"/>
      <color rgb="FFC00000"/>
      <name val="Arial Narrow"/>
      <family val="2"/>
      <charset val="238"/>
    </font>
    <font>
      <b/>
      <sz val="11"/>
      <color rgb="FFC00000"/>
      <name val="Arial Narrow"/>
      <family val="2"/>
      <charset val="238"/>
    </font>
    <font>
      <b/>
      <sz val="12"/>
      <color rgb="FFC00000"/>
      <name val="Arial Narrow"/>
      <family val="2"/>
      <charset val="238"/>
    </font>
    <font>
      <sz val="12"/>
      <color theme="1"/>
      <name val="Arial Narrow"/>
      <family val="2"/>
    </font>
    <font>
      <b/>
      <u/>
      <sz val="11"/>
      <color rgb="FFFF0000"/>
      <name val="Arial Narrow"/>
      <family val="2"/>
      <charset val="238"/>
    </font>
    <font>
      <u/>
      <sz val="11"/>
      <color theme="10"/>
      <name val="Arial Narrow"/>
      <family val="2"/>
      <charset val="238"/>
    </font>
    <font>
      <sz val="11"/>
      <color theme="1"/>
      <name val="Arial Narrow"/>
      <family val="2"/>
    </font>
    <font>
      <sz val="12"/>
      <name val="Arial Narrow"/>
      <family val="2"/>
      <charset val="238"/>
    </font>
    <font>
      <b/>
      <u/>
      <sz val="12"/>
      <color rgb="FFFF0000"/>
      <name val="Arial Narrow"/>
      <family val="2"/>
      <charset val="238"/>
    </font>
    <font>
      <sz val="10"/>
      <color theme="1"/>
      <name val="Arial Narrow"/>
      <family val="2"/>
    </font>
    <font>
      <b/>
      <sz val="11"/>
      <color rgb="FF0000CC"/>
      <name val="Arial Narrow"/>
      <family val="2"/>
      <charset val="238"/>
    </font>
    <font>
      <sz val="12"/>
      <color rgb="FFFF0000"/>
      <name val="Arial Narrow"/>
      <family val="2"/>
      <charset val="238"/>
    </font>
    <font>
      <sz val="8"/>
      <name val="Arial Narrow"/>
      <family val="2"/>
      <charset val="238"/>
    </font>
    <font>
      <sz val="14"/>
      <color theme="1"/>
      <name val="Arial Narrow"/>
      <family val="2"/>
      <charset val="238"/>
    </font>
    <font>
      <b/>
      <sz val="14"/>
      <color theme="1"/>
      <name val="Arial"/>
      <family val="2"/>
      <charset val="238"/>
    </font>
    <font>
      <sz val="8"/>
      <color rgb="FFC00000"/>
      <name val="Arial Narrow"/>
      <family val="2"/>
      <charset val="238"/>
    </font>
    <font>
      <b/>
      <u/>
      <sz val="12"/>
      <color rgb="FFC00000"/>
      <name val="Arial Narrow"/>
      <family val="2"/>
      <charset val="238"/>
    </font>
    <font>
      <b/>
      <u/>
      <sz val="10"/>
      <color rgb="FFC00000"/>
      <name val="Arial Narrow"/>
      <family val="2"/>
      <charset val="238"/>
    </font>
    <font>
      <b/>
      <sz val="8"/>
      <color rgb="FFC00000"/>
      <name val="Arial Narrow"/>
      <family val="2"/>
      <charset val="238"/>
    </font>
    <font>
      <b/>
      <sz val="14"/>
      <name val="Arial Narrow"/>
      <family val="2"/>
      <charset val="238"/>
    </font>
    <font>
      <b/>
      <sz val="14"/>
      <color theme="1"/>
      <name val="Arial Narrow"/>
      <family val="2"/>
      <charset val="238"/>
    </font>
    <font>
      <b/>
      <sz val="12"/>
      <color theme="1"/>
      <name val="Arial"/>
      <family val="2"/>
      <charset val="238"/>
    </font>
    <font>
      <b/>
      <sz val="12"/>
      <color theme="1"/>
      <name val="Arial"/>
      <family val="2"/>
    </font>
    <font>
      <sz val="11"/>
      <color rgb="FFC00000"/>
      <name val="Arial Narrow"/>
      <family val="2"/>
    </font>
    <font>
      <b/>
      <sz val="9"/>
      <color rgb="FFC00000"/>
      <name val="Arial Narrow"/>
      <family val="2"/>
      <charset val="238"/>
    </font>
    <font>
      <sz val="9"/>
      <color rgb="FFC00000"/>
      <name val="Arial Narrow"/>
      <family val="2"/>
      <charset val="238"/>
    </font>
    <font>
      <u/>
      <sz val="9"/>
      <name val="Arial Narrow"/>
      <family val="2"/>
      <charset val="238"/>
    </font>
    <font>
      <b/>
      <sz val="9"/>
      <color theme="1"/>
      <name val="Arial Narrow"/>
      <family val="2"/>
      <charset val="238"/>
    </font>
    <font>
      <sz val="10"/>
      <color rgb="FFC00000"/>
      <name val="Arial Narrow"/>
      <family val="2"/>
    </font>
    <font>
      <b/>
      <u/>
      <sz val="10"/>
      <name val="Arial Narrow"/>
      <family val="2"/>
      <charset val="238"/>
    </font>
    <font>
      <b/>
      <u/>
      <sz val="11"/>
      <name val="Arial Narrow"/>
      <family val="2"/>
    </font>
    <font>
      <sz val="9"/>
      <color theme="1"/>
      <name val="Arial Narrow"/>
      <family val="2"/>
    </font>
    <font>
      <b/>
      <u/>
      <sz val="11"/>
      <name val="Calibri"/>
      <family val="2"/>
      <scheme val="minor"/>
    </font>
    <font>
      <b/>
      <sz val="10"/>
      <name val="Arial Narrow"/>
      <family val="2"/>
      <charset val="238"/>
    </font>
    <font>
      <sz val="10"/>
      <name val="Arial Narrow"/>
      <family val="2"/>
      <charset val="238"/>
    </font>
    <font>
      <u/>
      <sz val="9"/>
      <name val="Calibri"/>
      <family val="2"/>
      <charset val="238"/>
      <scheme val="minor"/>
    </font>
    <font>
      <b/>
      <u/>
      <sz val="10"/>
      <name val="Arial Narrow"/>
      <family val="2"/>
    </font>
    <font>
      <sz val="10"/>
      <name val="Arial Narrow"/>
      <family val="2"/>
    </font>
    <font>
      <b/>
      <sz val="11"/>
      <name val="Arial Narrow"/>
      <family val="2"/>
      <charset val="238"/>
    </font>
    <font>
      <sz val="10"/>
      <color theme="9" tint="-0.249977111117893"/>
      <name val="Arial Narrow"/>
      <family val="2"/>
      <charset val="238"/>
    </font>
    <font>
      <sz val="11"/>
      <color theme="9" tint="-0.249977111117893"/>
      <name val="Arial Narrow"/>
      <family val="2"/>
      <charset val="238"/>
    </font>
    <font>
      <b/>
      <u/>
      <sz val="9"/>
      <name val="Arial Narrow"/>
      <family val="2"/>
      <charset val="238"/>
    </font>
    <font>
      <u/>
      <sz val="9"/>
      <name val="Arial Narrow"/>
      <family val="2"/>
    </font>
    <font>
      <b/>
      <sz val="9"/>
      <name val="Arial Narrow"/>
      <family val="2"/>
      <charset val="238"/>
    </font>
    <font>
      <u/>
      <sz val="11"/>
      <color theme="4"/>
      <name val="Arial Narrow"/>
      <family val="2"/>
    </font>
    <font>
      <u/>
      <sz val="11"/>
      <color rgb="FFC00000"/>
      <name val="Arial Narrow"/>
      <family val="2"/>
    </font>
    <font>
      <u/>
      <sz val="10"/>
      <color theme="10"/>
      <name val="Arial Narrow"/>
      <family val="2"/>
      <charset val="238"/>
    </font>
    <font>
      <u/>
      <sz val="10"/>
      <name val="Arial Narrow"/>
      <family val="2"/>
      <charset val="238"/>
    </font>
    <font>
      <u/>
      <sz val="11"/>
      <name val="Arial Narrow"/>
      <family val="2"/>
      <charset val="238"/>
    </font>
    <font>
      <b/>
      <u/>
      <sz val="12"/>
      <color theme="1"/>
      <name val="Arial Narrow"/>
      <family val="2"/>
      <charset val="238"/>
    </font>
    <font>
      <b/>
      <u/>
      <sz val="12"/>
      <color theme="10"/>
      <name val="Arial Narrow"/>
      <family val="2"/>
      <charset val="238"/>
    </font>
    <font>
      <b/>
      <sz val="9"/>
      <color indexed="81"/>
      <name val="Segoe UI"/>
      <family val="2"/>
      <charset val="238"/>
    </font>
    <font>
      <b/>
      <sz val="11"/>
      <color theme="1"/>
      <name val="Aptos Display"/>
      <charset val="238"/>
    </font>
    <font>
      <sz val="11"/>
      <color theme="1"/>
      <name val="Aptos Display"/>
      <charset val="238"/>
    </font>
    <font>
      <b/>
      <sz val="18"/>
      <color theme="1"/>
      <name val="Arial Narrow"/>
      <family val="2"/>
    </font>
    <font>
      <sz val="14"/>
      <color theme="1"/>
      <name val="Arial Narrow"/>
      <family val="2"/>
    </font>
    <font>
      <b/>
      <sz val="14"/>
      <color theme="1"/>
      <name val="Arial Narrow"/>
      <family val="2"/>
    </font>
    <font>
      <b/>
      <sz val="11"/>
      <color rgb="FFC00000"/>
      <name val="Arial Narrow"/>
      <family val="2"/>
    </font>
    <font>
      <b/>
      <sz val="10"/>
      <color rgb="FFC00000"/>
      <name val="Arial Narrow"/>
      <family val="2"/>
    </font>
    <font>
      <sz val="8"/>
      <name val="Arial Narrow"/>
      <family val="2"/>
    </font>
    <font>
      <b/>
      <sz val="11"/>
      <color rgb="FF0000CC"/>
      <name val="Arial Narrow"/>
      <family val="2"/>
    </font>
    <font>
      <sz val="11"/>
      <name val="Arial Narrow"/>
      <family val="2"/>
    </font>
    <font>
      <sz val="8"/>
      <color rgb="FFC00000"/>
      <name val="Arial Narrow"/>
      <family val="2"/>
    </font>
    <font>
      <b/>
      <u/>
      <sz val="10"/>
      <color theme="1"/>
      <name val="Arial Narrow"/>
      <family val="2"/>
    </font>
    <font>
      <b/>
      <sz val="14"/>
      <name val="Arial Narrow"/>
      <family val="2"/>
    </font>
    <font>
      <b/>
      <u/>
      <sz val="12"/>
      <name val="Arial Narrow"/>
      <family val="2"/>
    </font>
    <font>
      <sz val="9"/>
      <name val="Arial Narrow"/>
      <family val="2"/>
    </font>
    <font>
      <sz val="12"/>
      <name val="Arial Narrow"/>
      <family val="2"/>
    </font>
    <font>
      <b/>
      <sz val="11"/>
      <color rgb="FF0000FF"/>
      <name val="Arial Narrow"/>
      <family val="2"/>
    </font>
    <font>
      <b/>
      <sz val="12"/>
      <name val="Arial Narrow"/>
      <family val="2"/>
    </font>
    <font>
      <b/>
      <sz val="9"/>
      <color rgb="FFFF0000"/>
      <name val="Arial Narrow"/>
      <family val="2"/>
    </font>
    <font>
      <b/>
      <u/>
      <sz val="9"/>
      <color theme="1"/>
      <name val="Arial Narrow"/>
      <family val="2"/>
    </font>
    <font>
      <b/>
      <sz val="9"/>
      <color theme="1"/>
      <name val="Arial Narrow"/>
      <family val="2"/>
    </font>
    <font>
      <sz val="11"/>
      <color rgb="FF0000CC"/>
      <name val="Arial Narrow"/>
      <family val="2"/>
    </font>
    <font>
      <u/>
      <sz val="9"/>
      <color theme="10"/>
      <name val="Arial Narrow"/>
      <family val="2"/>
    </font>
    <font>
      <u/>
      <sz val="11"/>
      <color theme="10"/>
      <name val="Arial Narrow"/>
      <family val="2"/>
    </font>
    <font>
      <b/>
      <sz val="10"/>
      <name val="Aptos Narrow"/>
      <charset val="238"/>
    </font>
    <font>
      <u/>
      <sz val="9"/>
      <color theme="4"/>
      <name val="Arial Narrow"/>
      <family val="2"/>
    </font>
    <font>
      <u/>
      <sz val="8"/>
      <color theme="4"/>
      <name val="Arial Narrow"/>
      <family val="2"/>
    </font>
    <font>
      <b/>
      <u/>
      <sz val="11"/>
      <color theme="10"/>
      <name val="Arial Narrow"/>
      <family val="2"/>
    </font>
    <font>
      <b/>
      <sz val="11"/>
      <name val="Arial Narrow"/>
      <family val="2"/>
    </font>
    <font>
      <u/>
      <sz val="11"/>
      <color theme="1"/>
      <name val="Arial Narrow"/>
      <family val="2"/>
    </font>
    <font>
      <u/>
      <sz val="9"/>
      <color theme="1"/>
      <name val="Arial Narrow"/>
      <family val="2"/>
    </font>
    <font>
      <b/>
      <sz val="12"/>
      <color theme="9" tint="-0.249977111117893"/>
      <name val="Arial Narrow"/>
      <family val="2"/>
    </font>
    <font>
      <b/>
      <sz val="11"/>
      <color rgb="FFFF0000"/>
      <name val="Arial Narrow"/>
      <family val="2"/>
    </font>
    <font>
      <b/>
      <sz val="16"/>
      <color theme="1"/>
      <name val="Arial Narrow"/>
      <family val="2"/>
    </font>
    <font>
      <b/>
      <sz val="10"/>
      <name val="Arial Narrow"/>
      <family val="2"/>
    </font>
    <font>
      <sz val="10"/>
      <color theme="0" tint="-0.249977111117893"/>
      <name val="Arial Narrow"/>
      <family val="2"/>
      <charset val="238"/>
    </font>
    <font>
      <u/>
      <sz val="10"/>
      <color theme="4"/>
      <name val="Arial Narrow"/>
      <family val="2"/>
      <charset val="238"/>
    </font>
    <font>
      <u/>
      <sz val="10"/>
      <color rgb="FFC00000"/>
      <name val="Arial Narrow"/>
      <family val="2"/>
      <charset val="238"/>
    </font>
    <font>
      <u/>
      <sz val="10"/>
      <color rgb="FFFF0000"/>
      <name val="Arial Narrow"/>
      <family val="2"/>
      <charset val="238"/>
    </font>
    <font>
      <sz val="10"/>
      <color rgb="FFFF0000"/>
      <name val="Arial Narrow"/>
      <family val="2"/>
      <charset val="238"/>
    </font>
    <font>
      <u/>
      <sz val="10"/>
      <color rgb="FF0000CC"/>
      <name val="Arial Narrow"/>
      <family val="2"/>
      <charset val="238"/>
    </font>
    <font>
      <sz val="10"/>
      <color theme="4"/>
      <name val="Arial Narrow"/>
      <family val="2"/>
      <charset val="238"/>
    </font>
    <font>
      <sz val="10"/>
      <color theme="0" tint="-0.249977111117893"/>
      <name val="Aptos Display"/>
      <family val="2"/>
      <charset val="238"/>
    </font>
    <font>
      <sz val="10"/>
      <name val="Aptos Display"/>
      <family val="2"/>
      <charset val="238"/>
    </font>
    <font>
      <sz val="10"/>
      <color theme="1"/>
      <name val="Aptos Display"/>
      <family val="2"/>
      <charset val="238"/>
    </font>
    <font>
      <u/>
      <sz val="10"/>
      <color theme="4"/>
      <name val="Arial Narrow"/>
      <family val="2"/>
    </font>
    <font>
      <sz val="9"/>
      <color indexed="81"/>
      <name val="Segoe UI"/>
      <family val="2"/>
    </font>
    <font>
      <b/>
      <sz val="9"/>
      <color indexed="81"/>
      <name val="Segoe UI"/>
      <family val="2"/>
    </font>
    <font>
      <b/>
      <sz val="8"/>
      <name val="Arial Narrow"/>
      <family val="2"/>
    </font>
    <font>
      <b/>
      <sz val="8"/>
      <name val="Arial Narrow"/>
      <family val="2"/>
      <charset val="238"/>
    </font>
    <font>
      <b/>
      <sz val="8"/>
      <name val="Aptos Display"/>
      <charset val="238"/>
    </font>
    <font>
      <sz val="10"/>
      <color theme="1"/>
      <name val="Aptos Display"/>
      <charset val="238"/>
    </font>
    <font>
      <sz val="10"/>
      <name val="Aptos Display"/>
      <charset val="238"/>
    </font>
    <font>
      <sz val="10"/>
      <color rgb="FF222222"/>
      <name val="Arial Narrow"/>
      <family val="2"/>
      <charset val="238"/>
    </font>
    <font>
      <u/>
      <sz val="10"/>
      <color theme="10"/>
      <name val="Arial Narrow"/>
      <family val="2"/>
    </font>
    <font>
      <b/>
      <u/>
      <sz val="10"/>
      <color theme="10"/>
      <name val="Arial Narrow"/>
      <family val="2"/>
      <charset val="238"/>
    </font>
    <font>
      <u/>
      <sz val="10"/>
      <name val="Arial Narrow"/>
      <family val="2"/>
    </font>
    <font>
      <u/>
      <sz val="10"/>
      <color theme="1"/>
      <name val="Arial Narrow"/>
      <family val="2"/>
      <charset val="238"/>
    </font>
    <font>
      <u/>
      <sz val="10"/>
      <name val="Aptos Display"/>
      <charset val="238"/>
    </font>
    <font>
      <sz val="10"/>
      <color rgb="FF0000CC"/>
      <name val="Arial Narrow"/>
      <family val="2"/>
      <charset val="238"/>
    </font>
    <font>
      <sz val="10"/>
      <color rgb="FF0000CC"/>
      <name val="Aptos Display"/>
      <charset val="238"/>
    </font>
    <font>
      <u/>
      <sz val="10"/>
      <color theme="0" tint="-0.499984740745262"/>
      <name val="Arial Narrow"/>
      <family val="2"/>
      <charset val="238"/>
    </font>
    <font>
      <b/>
      <sz val="10"/>
      <color theme="9" tint="-0.249977111117893"/>
      <name val="Arial Narrow"/>
      <family val="2"/>
      <charset val="238"/>
    </font>
    <font>
      <b/>
      <u/>
      <sz val="10"/>
      <color theme="4"/>
      <name val="Arial Narrow"/>
      <family val="2"/>
      <charset val="238"/>
    </font>
    <font>
      <b/>
      <sz val="10"/>
      <color rgb="FFFF0000"/>
      <name val="Arial Narrow"/>
      <family val="2"/>
      <charset val="238"/>
    </font>
    <font>
      <b/>
      <sz val="10"/>
      <name val="Aptos Display"/>
      <charset val="238"/>
    </font>
    <font>
      <b/>
      <sz val="10"/>
      <color rgb="FF0000CC"/>
      <name val="Arial Narrow"/>
      <family val="2"/>
      <charset val="238"/>
    </font>
    <font>
      <b/>
      <sz val="10"/>
      <color theme="0"/>
      <name val="Arial Narrow"/>
      <family val="2"/>
      <charset val="238"/>
    </font>
    <font>
      <b/>
      <sz val="10"/>
      <color theme="1"/>
      <name val="Aptos Display"/>
      <charset val="238"/>
    </font>
    <font>
      <b/>
      <sz val="11"/>
      <name val="Aptos Display"/>
      <charset val="238"/>
    </font>
    <font>
      <sz val="9"/>
      <name val="Aptos Narrow"/>
      <family val="2"/>
    </font>
    <font>
      <b/>
      <u/>
      <sz val="11"/>
      <color theme="1"/>
      <name val="Arial Narrow"/>
      <family val="2"/>
    </font>
    <font>
      <u/>
      <sz val="9"/>
      <color rgb="FFFF0000"/>
      <name val="Arial Narrow"/>
      <family val="2"/>
    </font>
    <font>
      <sz val="10"/>
      <color rgb="FF0000CC"/>
      <name val="Arial Narrow"/>
      <family val="2"/>
    </font>
    <font>
      <u/>
      <sz val="11"/>
      <color theme="0" tint="-0.34998626667073579"/>
      <name val="Arial Narrow"/>
      <family val="2"/>
    </font>
    <font>
      <b/>
      <u/>
      <sz val="11"/>
      <color theme="0" tint="-0.34998626667073579"/>
      <name val="Arial Narrow"/>
      <family val="2"/>
    </font>
    <font>
      <u/>
      <sz val="9"/>
      <color theme="0" tint="-0.34998626667073579"/>
      <name val="Arial Narrow"/>
      <family val="2"/>
    </font>
    <font>
      <u/>
      <sz val="10"/>
      <color theme="0" tint="-0.34998626667073579"/>
      <name val="Arial Narrow"/>
      <family val="2"/>
      <charset val="238"/>
    </font>
    <font>
      <b/>
      <sz val="10"/>
      <color rgb="FF222222"/>
      <name val="Arial Narrow"/>
      <family val="2"/>
      <charset val="238"/>
    </font>
    <font>
      <b/>
      <sz val="9"/>
      <name val="Arial Narrow"/>
      <family val="2"/>
    </font>
  </fonts>
  <fills count="4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91E1FF"/>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93E3FF"/>
        <bgColor indexed="64"/>
      </patternFill>
    </fill>
    <fill>
      <patternFill patternType="solid">
        <fgColor rgb="FFFFFFAB"/>
        <bgColor indexed="64"/>
      </patternFill>
    </fill>
    <fill>
      <patternFill patternType="solid">
        <fgColor rgb="FFFFFFD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C000"/>
        <bgColor indexed="64"/>
      </patternFill>
    </fill>
    <fill>
      <patternFill patternType="solid">
        <fgColor rgb="FF66CCFF"/>
        <bgColor indexed="64"/>
      </patternFill>
    </fill>
    <fill>
      <patternFill patternType="solid">
        <fgColor rgb="FFFF9999"/>
        <bgColor indexed="64"/>
      </patternFill>
    </fill>
    <fill>
      <patternFill patternType="solid">
        <fgColor rgb="FFCCFFFF"/>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CC"/>
        <bgColor indexed="64"/>
      </patternFill>
    </fill>
    <fill>
      <patternFill patternType="solid">
        <fgColor theme="5"/>
        <bgColor indexed="64"/>
      </patternFill>
    </fill>
    <fill>
      <patternFill patternType="solid">
        <fgColor theme="7" tint="-0.249977111117893"/>
        <bgColor indexed="64"/>
      </patternFill>
    </fill>
    <fill>
      <patternFill patternType="solid">
        <fgColor rgb="FFCCCCFF"/>
        <bgColor indexed="64"/>
      </patternFill>
    </fill>
    <fill>
      <patternFill patternType="solid">
        <fgColor rgb="FFCCFFCC"/>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CC99"/>
        <bgColor indexed="64"/>
      </patternFill>
    </fill>
    <fill>
      <patternFill patternType="solid">
        <fgColor rgb="FF66FFFF"/>
        <bgColor indexed="64"/>
      </patternFill>
    </fill>
    <fill>
      <patternFill patternType="solid">
        <fgColor rgb="FFCCFF99"/>
        <bgColor indexed="64"/>
      </patternFill>
    </fill>
    <fill>
      <patternFill patternType="solid">
        <fgColor rgb="FF99FF99"/>
        <bgColor indexed="64"/>
      </patternFill>
    </fill>
    <fill>
      <patternFill patternType="solid">
        <fgColor rgb="FF99FFCC"/>
        <bgColor indexed="64"/>
      </patternFill>
    </fill>
    <fill>
      <patternFill patternType="solid">
        <fgColor theme="7"/>
        <bgColor indexed="64"/>
      </patternFill>
    </fill>
    <fill>
      <patternFill patternType="solid">
        <fgColor rgb="FF99CCFF"/>
        <bgColor indexed="64"/>
      </patternFill>
    </fill>
    <fill>
      <patternFill patternType="solid">
        <fgColor rgb="FF9999FF"/>
        <bgColor indexed="64"/>
      </patternFill>
    </fill>
  </fills>
  <borders count="2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top/>
      <bottom style="slantDashDot">
        <color indexed="64"/>
      </bottom>
      <diagonal/>
    </border>
    <border>
      <left style="medium">
        <color indexed="64"/>
      </left>
      <right/>
      <top style="mediumDashed">
        <color indexed="64"/>
      </top>
      <bottom/>
      <diagonal/>
    </border>
    <border>
      <left/>
      <right/>
      <top style="mediumDashed">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mediumDashed">
        <color indexed="64"/>
      </top>
      <bottom/>
      <diagonal/>
    </border>
    <border>
      <left style="medium">
        <color indexed="64"/>
      </left>
      <right/>
      <top style="mediumDashed">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Dashed">
        <color indexed="64"/>
      </bottom>
      <diagonal/>
    </border>
    <border>
      <left style="medium">
        <color indexed="64"/>
      </left>
      <right/>
      <top style="thin">
        <color indexed="64"/>
      </top>
      <bottom style="mediumDashed">
        <color indexed="64"/>
      </bottom>
      <diagonal/>
    </border>
    <border>
      <left/>
      <right/>
      <top style="slantDashDot">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mediumDashed">
        <color theme="1"/>
      </bottom>
      <diagonal/>
    </border>
    <border>
      <left/>
      <right/>
      <top style="thin">
        <color theme="1"/>
      </top>
      <bottom style="mediumDashed">
        <color theme="1"/>
      </bottom>
      <diagonal/>
    </border>
    <border>
      <left/>
      <right style="thin">
        <color theme="1"/>
      </right>
      <top style="thin">
        <color theme="1"/>
      </top>
      <bottom style="mediumDashed">
        <color theme="1"/>
      </bottom>
      <diagonal/>
    </border>
    <border>
      <left style="medium">
        <color theme="1"/>
      </left>
      <right/>
      <top style="mediumDashed">
        <color theme="1"/>
      </top>
      <bottom style="thin">
        <color indexed="64"/>
      </bottom>
      <diagonal/>
    </border>
    <border>
      <left/>
      <right/>
      <top style="mediumDashed">
        <color theme="1"/>
      </top>
      <bottom/>
      <diagonal/>
    </border>
    <border>
      <left/>
      <right style="medium">
        <color theme="1"/>
      </right>
      <top style="mediumDashed">
        <color theme="1"/>
      </top>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right/>
      <top style="mediumDashed">
        <color indexed="64"/>
      </top>
      <bottom style="medium">
        <color indexed="64"/>
      </bottom>
      <diagonal/>
    </border>
    <border>
      <left style="medium">
        <color indexed="64"/>
      </left>
      <right/>
      <top/>
      <bottom style="slantDashDot">
        <color indexed="64"/>
      </bottom>
      <diagonal/>
    </border>
    <border>
      <left style="medium">
        <color indexed="64"/>
      </left>
      <right/>
      <top style="slantDashDot">
        <color indexed="64"/>
      </top>
      <bottom style="thin">
        <color indexed="64"/>
      </bottom>
      <diagonal/>
    </border>
    <border>
      <left/>
      <right style="medium">
        <color indexed="64"/>
      </right>
      <top style="slantDashDot">
        <color indexed="64"/>
      </top>
      <bottom/>
      <diagonal/>
    </border>
    <border>
      <left/>
      <right style="medium">
        <color indexed="64"/>
      </right>
      <top/>
      <bottom style="slantDashDot">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style="thin">
        <color indexed="64"/>
      </left>
      <right/>
      <top/>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Dashed">
        <color indexed="64"/>
      </top>
      <bottom style="medium">
        <color indexed="64"/>
      </bottom>
      <diagonal/>
    </border>
    <border>
      <left/>
      <right style="medium">
        <color indexed="64"/>
      </right>
      <top style="medium">
        <color indexed="64"/>
      </top>
      <bottom style="mediumDashed">
        <color indexed="64"/>
      </bottom>
      <diagonal/>
    </border>
    <border>
      <left style="thick">
        <color auto="1"/>
      </left>
      <right/>
      <top/>
      <bottom/>
      <diagonal/>
    </border>
    <border>
      <left style="thick">
        <color auto="1"/>
      </left>
      <right/>
      <top/>
      <bottom style="hair">
        <color auto="1"/>
      </bottom>
      <diagonal/>
    </border>
    <border>
      <left style="thin">
        <color indexed="64"/>
      </left>
      <right style="thin">
        <color indexed="64"/>
      </right>
      <top style="thin">
        <color indexed="64"/>
      </top>
      <bottom style="hair">
        <color auto="1"/>
      </bottom>
      <diagonal/>
    </border>
    <border>
      <left style="thick">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ck">
        <color auto="1"/>
      </left>
      <right/>
      <top style="hair">
        <color auto="1"/>
      </top>
      <bottom style="mediumDashed">
        <color auto="1"/>
      </bottom>
      <diagonal/>
    </border>
    <border>
      <left style="thin">
        <color indexed="64"/>
      </left>
      <right style="thin">
        <color indexed="64"/>
      </right>
      <top style="hair">
        <color auto="1"/>
      </top>
      <bottom style="mediumDashed">
        <color auto="1"/>
      </bottom>
      <diagonal/>
    </border>
    <border>
      <left style="thin">
        <color auto="1"/>
      </left>
      <right/>
      <top style="medium">
        <color auto="1"/>
      </top>
      <bottom style="mediumDashed">
        <color auto="1"/>
      </bottom>
      <diagonal/>
    </border>
    <border>
      <left style="thick">
        <color auto="1"/>
      </left>
      <right/>
      <top style="hair">
        <color auto="1"/>
      </top>
      <bottom/>
      <diagonal/>
    </border>
    <border>
      <left style="thin">
        <color indexed="64"/>
      </left>
      <right style="thin">
        <color indexed="64"/>
      </right>
      <top style="hair">
        <color auto="1"/>
      </top>
      <bottom/>
      <diagonal/>
    </border>
    <border>
      <left style="thick">
        <color auto="1"/>
      </left>
      <right/>
      <top style="mediumDashed">
        <color auto="1"/>
      </top>
      <bottom style="hair">
        <color auto="1"/>
      </bottom>
      <diagonal/>
    </border>
    <border>
      <left style="thin">
        <color indexed="64"/>
      </left>
      <right style="thin">
        <color indexed="64"/>
      </right>
      <top style="mediumDashed">
        <color auto="1"/>
      </top>
      <bottom style="hair">
        <color auto="1"/>
      </bottom>
      <diagonal/>
    </border>
    <border>
      <left style="thick">
        <color auto="1"/>
      </left>
      <right/>
      <top style="hair">
        <color auto="1"/>
      </top>
      <bottom style="thick">
        <color auto="1"/>
      </bottom>
      <diagonal/>
    </border>
    <border>
      <left style="thin">
        <color indexed="64"/>
      </left>
      <right style="thin">
        <color indexed="64"/>
      </right>
      <top style="hair">
        <color auto="1"/>
      </top>
      <bottom style="thick">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top style="hair">
        <color auto="1"/>
      </top>
      <bottom style="hair">
        <color auto="1"/>
      </bottom>
      <diagonal/>
    </border>
    <border>
      <left style="hair">
        <color auto="1"/>
      </left>
      <right/>
      <top style="hair">
        <color auto="1"/>
      </top>
      <bottom style="mediumDashed">
        <color auto="1"/>
      </bottom>
      <diagonal/>
    </border>
    <border>
      <left/>
      <right/>
      <top style="hair">
        <color auto="1"/>
      </top>
      <bottom/>
      <diagonal/>
    </border>
    <border>
      <left/>
      <right/>
      <top/>
      <bottom style="hair">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medium">
        <color auto="1"/>
      </left>
      <right/>
      <top style="hair">
        <color auto="1"/>
      </top>
      <bottom style="thin">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bottom/>
      <diagonal/>
    </border>
    <border>
      <left style="medium">
        <color auto="1"/>
      </left>
      <right style="medium">
        <color auto="1"/>
      </right>
      <top/>
      <bottom style="hair">
        <color auto="1"/>
      </bottom>
      <diagonal/>
    </border>
    <border>
      <left style="thin">
        <color indexed="64"/>
      </left>
      <right style="thin">
        <color indexed="64"/>
      </right>
      <top style="thick">
        <color indexed="64"/>
      </top>
      <bottom/>
      <diagonal/>
    </border>
    <border>
      <left style="thin">
        <color indexed="64"/>
      </left>
      <right/>
      <top/>
      <bottom style="hair">
        <color auto="1"/>
      </bottom>
      <diagonal/>
    </border>
    <border>
      <left style="thin">
        <color indexed="64"/>
      </left>
      <right/>
      <top style="hair">
        <color auto="1"/>
      </top>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Dashed">
        <color auto="1"/>
      </bottom>
      <diagonal/>
    </border>
    <border>
      <left style="thin">
        <color indexed="64"/>
      </left>
      <right/>
      <top style="mediumDashed">
        <color auto="1"/>
      </top>
      <bottom style="hair">
        <color auto="1"/>
      </bottom>
      <diagonal/>
    </border>
    <border>
      <left style="thin">
        <color indexed="64"/>
      </left>
      <right/>
      <top style="hair">
        <color auto="1"/>
      </top>
      <bottom style="thick">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auto="1"/>
      </left>
      <right style="medium">
        <color auto="1"/>
      </right>
      <top style="mediumDashed">
        <color auto="1"/>
      </top>
      <bottom style="hair">
        <color auto="1"/>
      </bottom>
      <diagonal/>
    </border>
    <border>
      <left style="medium">
        <color auto="1"/>
      </left>
      <right style="medium">
        <color auto="1"/>
      </right>
      <top style="hair">
        <color auto="1"/>
      </top>
      <bottom style="mediumDashed">
        <color auto="1"/>
      </bottom>
      <diagonal/>
    </border>
    <border>
      <left style="thick">
        <color auto="1"/>
      </left>
      <right/>
      <top style="medium">
        <color auto="1"/>
      </top>
      <bottom style="mediumDashed">
        <color auto="1"/>
      </bottom>
      <diagonal/>
    </border>
    <border>
      <left style="hair">
        <color auto="1"/>
      </left>
      <right/>
      <top style="medium">
        <color auto="1"/>
      </top>
      <bottom style="mediumDashed">
        <color auto="1"/>
      </bottom>
      <diagonal/>
    </border>
    <border>
      <left style="thin">
        <color indexed="64"/>
      </left>
      <right style="thin">
        <color indexed="64"/>
      </right>
      <top style="medium">
        <color auto="1"/>
      </top>
      <bottom style="mediumDashed">
        <color auto="1"/>
      </bottom>
      <diagonal/>
    </border>
    <border>
      <left style="thick">
        <color auto="1"/>
      </left>
      <right/>
      <top style="mediumDashed">
        <color auto="1"/>
      </top>
      <bottom style="mediumDashed">
        <color auto="1"/>
      </bottom>
      <diagonal/>
    </border>
    <border>
      <left style="thin">
        <color indexed="64"/>
      </left>
      <right style="thin">
        <color indexed="64"/>
      </right>
      <top style="mediumDashed">
        <color auto="1"/>
      </top>
      <bottom style="mediumDashed">
        <color auto="1"/>
      </bottom>
      <diagonal/>
    </border>
    <border>
      <left style="thin">
        <color indexed="64"/>
      </left>
      <right/>
      <top style="mediumDashed">
        <color auto="1"/>
      </top>
      <bottom style="mediumDashed">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medium">
        <color auto="1"/>
      </top>
      <bottom/>
      <diagonal/>
    </border>
    <border>
      <left style="thin">
        <color auto="1"/>
      </left>
      <right/>
      <top style="thick">
        <color auto="1"/>
      </top>
      <bottom/>
      <diagonal/>
    </border>
    <border>
      <left style="hair">
        <color auto="1"/>
      </left>
      <right style="hair">
        <color auto="1"/>
      </right>
      <top style="thin">
        <color auto="1"/>
      </top>
      <bottom style="hair">
        <color auto="1"/>
      </bottom>
      <diagonal/>
    </border>
    <border>
      <left style="medium">
        <color auto="1"/>
      </left>
      <right style="hair">
        <color auto="1"/>
      </right>
      <top/>
      <bottom/>
      <diagonal/>
    </border>
    <border>
      <left style="hair">
        <color auto="1"/>
      </left>
      <right style="hair">
        <color auto="1"/>
      </right>
      <top/>
      <bottom/>
      <diagonal/>
    </border>
    <border>
      <left style="hair">
        <color auto="1"/>
      </left>
      <right style="hair">
        <color auto="1"/>
      </right>
      <top style="mediumDashed">
        <color auto="1"/>
      </top>
      <bottom style="hair">
        <color auto="1"/>
      </bottom>
      <diagonal/>
    </border>
    <border>
      <left style="hair">
        <color auto="1"/>
      </left>
      <right style="hair">
        <color auto="1"/>
      </right>
      <top style="hair">
        <color auto="1"/>
      </top>
      <bottom style="mediumDashed">
        <color auto="1"/>
      </bottom>
      <diagonal/>
    </border>
    <border>
      <left style="medium">
        <color auto="1"/>
      </left>
      <right style="hair">
        <color auto="1"/>
      </right>
      <top style="mediumDashed">
        <color auto="1"/>
      </top>
      <bottom style="mediumDashed">
        <color auto="1"/>
      </bottom>
      <diagonal/>
    </border>
    <border>
      <left style="hair">
        <color auto="1"/>
      </left>
      <right style="hair">
        <color auto="1"/>
      </right>
      <top style="mediumDashed">
        <color auto="1"/>
      </top>
      <bottom style="mediumDashed">
        <color auto="1"/>
      </bottom>
      <diagonal/>
    </border>
    <border>
      <left style="hair">
        <color auto="1"/>
      </left>
      <right style="thick">
        <color auto="1"/>
      </right>
      <top style="mediumDashed">
        <color auto="1"/>
      </top>
      <bottom style="hair">
        <color auto="1"/>
      </bottom>
      <diagonal/>
    </border>
    <border>
      <left style="hair">
        <color auto="1"/>
      </left>
      <right style="thick">
        <color auto="1"/>
      </right>
      <top style="hair">
        <color auto="1"/>
      </top>
      <bottom style="hair">
        <color auto="1"/>
      </bottom>
      <diagonal/>
    </border>
    <border>
      <left style="hair">
        <color auto="1"/>
      </left>
      <right style="thick">
        <color auto="1"/>
      </right>
      <top style="hair">
        <color auto="1"/>
      </top>
      <bottom style="thick">
        <color auto="1"/>
      </bottom>
      <diagonal/>
    </border>
    <border>
      <left style="hair">
        <color auto="1"/>
      </left>
      <right style="thick">
        <color auto="1"/>
      </right>
      <top style="thin">
        <color auto="1"/>
      </top>
      <bottom style="hair">
        <color auto="1"/>
      </bottom>
      <diagonal/>
    </border>
    <border>
      <left style="hair">
        <color auto="1"/>
      </left>
      <right style="thick">
        <color auto="1"/>
      </right>
      <top style="hair">
        <color auto="1"/>
      </top>
      <bottom style="thin">
        <color auto="1"/>
      </bottom>
      <diagonal/>
    </border>
    <border>
      <left style="hair">
        <color auto="1"/>
      </left>
      <right style="thick">
        <color auto="1"/>
      </right>
      <top/>
      <bottom/>
      <diagonal/>
    </border>
    <border>
      <left style="hair">
        <color auto="1"/>
      </left>
      <right style="thick">
        <color auto="1"/>
      </right>
      <top style="hair">
        <color auto="1"/>
      </top>
      <bottom style="mediumDashed">
        <color auto="1"/>
      </bottom>
      <diagonal/>
    </border>
    <border>
      <left style="hair">
        <color auto="1"/>
      </left>
      <right style="thick">
        <color auto="1"/>
      </right>
      <top style="mediumDashed">
        <color indexed="64"/>
      </top>
      <bottom style="mediumDashed">
        <color indexed="64"/>
      </bottom>
      <diagonal/>
    </border>
    <border>
      <left style="medium">
        <color auto="1"/>
      </left>
      <right style="medium">
        <color indexed="64"/>
      </right>
      <top style="thick">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mediumDashed">
        <color auto="1"/>
      </top>
      <bottom style="hair">
        <color auto="1"/>
      </bottom>
      <diagonal/>
    </border>
    <border>
      <left/>
      <right/>
      <top style="hair">
        <color auto="1"/>
      </top>
      <bottom style="mediumDashed">
        <color auto="1"/>
      </bottom>
      <diagonal/>
    </border>
    <border>
      <left/>
      <right/>
      <top style="hair">
        <color auto="1"/>
      </top>
      <bottom style="thick">
        <color auto="1"/>
      </bottom>
      <diagonal/>
    </border>
    <border>
      <left style="thick">
        <color auto="1"/>
      </left>
      <right/>
      <top style="hair">
        <color auto="1"/>
      </top>
      <bottom style="thin">
        <color auto="1"/>
      </bottom>
      <diagonal/>
    </border>
    <border>
      <left style="medium">
        <color auto="1"/>
      </left>
      <right style="medium">
        <color auto="1"/>
      </right>
      <top style="hair">
        <color auto="1"/>
      </top>
      <bottom style="thin">
        <color auto="1"/>
      </bottom>
      <diagonal/>
    </border>
    <border>
      <left style="thin">
        <color indexed="64"/>
      </left>
      <right style="thin">
        <color indexed="64"/>
      </right>
      <top/>
      <bottom style="mediumDashed">
        <color auto="1"/>
      </bottom>
      <diagonal/>
    </border>
    <border>
      <left style="thin">
        <color auto="1"/>
      </left>
      <right/>
      <top/>
      <bottom style="mediumDashed">
        <color auto="1"/>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top/>
      <bottom style="mediumDashed">
        <color auto="1"/>
      </bottom>
      <diagonal/>
    </border>
    <border>
      <left style="hair">
        <color auto="1"/>
      </left>
      <right style="hair">
        <color auto="1"/>
      </right>
      <top/>
      <bottom style="mediumDashed">
        <color auto="1"/>
      </bottom>
      <diagonal/>
    </border>
    <border>
      <left style="hair">
        <color auto="1"/>
      </left>
      <right style="thick">
        <color auto="1"/>
      </right>
      <top/>
      <bottom style="mediumDashed">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medium">
        <color indexed="64"/>
      </left>
      <right style="medium">
        <color auto="1"/>
      </right>
      <top style="medium">
        <color auto="1"/>
      </top>
      <bottom style="mediumDashed">
        <color indexed="64"/>
      </bottom>
      <diagonal/>
    </border>
    <border>
      <left style="medium">
        <color indexed="64"/>
      </left>
      <right style="thin">
        <color indexed="64"/>
      </right>
      <top style="mediumDashed">
        <color auto="1"/>
      </top>
      <bottom style="mediumDashed">
        <color indexed="64"/>
      </bottom>
      <diagonal/>
    </border>
    <border>
      <left/>
      <right style="thin">
        <color auto="1"/>
      </right>
      <top/>
      <bottom style="mediumDashed">
        <color auto="1"/>
      </bottom>
      <diagonal/>
    </border>
    <border>
      <left style="medium">
        <color auto="1"/>
      </left>
      <right style="medium">
        <color auto="1"/>
      </right>
      <top style="hair">
        <color auto="1"/>
      </top>
      <bottom/>
      <diagonal/>
    </border>
    <border>
      <left style="medium">
        <color auto="1"/>
      </left>
      <right style="thin">
        <color auto="1"/>
      </right>
      <top style="thick">
        <color auto="1"/>
      </top>
      <bottom/>
      <diagonal/>
    </border>
    <border>
      <left style="medium">
        <color auto="1"/>
      </left>
      <right style="thin">
        <color auto="1"/>
      </right>
      <top style="hair">
        <color auto="1"/>
      </top>
      <bottom style="hair">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medium">
        <color auto="1"/>
      </left>
      <right style="thin">
        <color auto="1"/>
      </right>
      <top style="mediumDashed">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mediumDashed">
        <color auto="1"/>
      </bottom>
      <diagonal/>
    </border>
    <border>
      <left style="medium">
        <color auto="1"/>
      </left>
      <right style="thin">
        <color auto="1"/>
      </right>
      <top/>
      <bottom style="mediumDashed">
        <color auto="1"/>
      </bottom>
      <diagonal/>
    </border>
    <border>
      <left style="medium">
        <color auto="1"/>
      </left>
      <right style="thin">
        <color auto="1"/>
      </right>
      <top style="hair">
        <color auto="1"/>
      </top>
      <bottom style="thick">
        <color auto="1"/>
      </bottom>
      <diagonal/>
    </border>
    <border>
      <left/>
      <right style="thin">
        <color indexed="64"/>
      </right>
      <top style="hair">
        <color auto="1"/>
      </top>
      <bottom style="hair">
        <color auto="1"/>
      </bottom>
      <diagonal/>
    </border>
    <border>
      <left/>
      <right style="thin">
        <color indexed="64"/>
      </right>
      <top style="hair">
        <color auto="1"/>
      </top>
      <bottom style="mediumDashed">
        <color auto="1"/>
      </bottom>
      <diagonal/>
    </border>
    <border>
      <left/>
      <right style="thin">
        <color indexed="64"/>
      </right>
      <top style="mediumDashed">
        <color auto="1"/>
      </top>
      <bottom style="mediumDashed">
        <color indexed="64"/>
      </bottom>
      <diagonal/>
    </border>
    <border>
      <left style="medium">
        <color auto="1"/>
      </left>
      <right style="medium">
        <color auto="1"/>
      </right>
      <top style="thin">
        <color auto="1"/>
      </top>
      <bottom style="hair">
        <color auto="1"/>
      </bottom>
      <diagonal/>
    </border>
    <border>
      <left style="medium">
        <color auto="1"/>
      </left>
      <right style="medium">
        <color auto="1"/>
      </right>
      <top/>
      <bottom/>
      <diagonal/>
    </border>
    <border>
      <left style="medium">
        <color auto="1"/>
      </left>
      <right style="medium">
        <color auto="1"/>
      </right>
      <top style="mediumDashed">
        <color indexed="64"/>
      </top>
      <bottom style="mediumDashed">
        <color indexed="64"/>
      </bottom>
      <diagonal/>
    </border>
    <border>
      <left style="medium">
        <color auto="1"/>
      </left>
      <right style="medium">
        <color auto="1"/>
      </right>
      <top/>
      <bottom style="mediumDashed">
        <color indexed="64"/>
      </bottom>
      <diagonal/>
    </border>
    <border>
      <left style="medium">
        <color auto="1"/>
      </left>
      <right style="medium">
        <color auto="1"/>
      </right>
      <top style="hair">
        <color auto="1"/>
      </top>
      <bottom style="thick">
        <color auto="1"/>
      </bottom>
      <diagonal/>
    </border>
    <border>
      <left style="thick">
        <color auto="1"/>
      </left>
      <right style="hair">
        <color auto="1"/>
      </right>
      <top style="hair">
        <color auto="1"/>
      </top>
      <bottom style="mediumDashed">
        <color auto="1"/>
      </bottom>
      <diagonal/>
    </border>
    <border>
      <left style="medium">
        <color indexed="64"/>
      </left>
      <right/>
      <top/>
      <bottom style="thick">
        <color indexed="64"/>
      </bottom>
      <diagonal/>
    </border>
    <border>
      <left/>
      <right/>
      <top/>
      <bottom style="thick">
        <color indexed="64"/>
      </bottom>
      <diagonal/>
    </border>
    <border>
      <left style="dotted">
        <color indexed="64"/>
      </left>
      <right/>
      <top style="hair">
        <color auto="1"/>
      </top>
      <bottom style="mediumDashed">
        <color auto="1"/>
      </bottom>
      <diagonal/>
    </border>
    <border>
      <left/>
      <right style="thin">
        <color indexed="64"/>
      </right>
      <top style="thick">
        <color indexed="64"/>
      </top>
      <bottom/>
      <diagonal/>
    </border>
    <border>
      <left/>
      <right style="thin">
        <color indexed="64"/>
      </right>
      <top style="thin">
        <color indexed="64"/>
      </top>
      <bottom style="hair">
        <color auto="1"/>
      </bottom>
      <diagonal/>
    </border>
    <border>
      <left/>
      <right style="thin">
        <color indexed="64"/>
      </right>
      <top style="hair">
        <color auto="1"/>
      </top>
      <bottom/>
      <diagonal/>
    </border>
    <border>
      <left/>
      <right style="thin">
        <color indexed="64"/>
      </right>
      <top style="hair">
        <color auto="1"/>
      </top>
      <bottom style="thin">
        <color auto="1"/>
      </bottom>
      <diagonal/>
    </border>
    <border>
      <left/>
      <right style="thin">
        <color indexed="64"/>
      </right>
      <top style="medium">
        <color auto="1"/>
      </top>
      <bottom style="hair">
        <color indexed="64"/>
      </bottom>
      <diagonal/>
    </border>
    <border>
      <left/>
      <right style="thin">
        <color indexed="64"/>
      </right>
      <top style="mediumDashed">
        <color auto="1"/>
      </top>
      <bottom style="hair">
        <color auto="1"/>
      </bottom>
      <diagonal/>
    </border>
    <border>
      <left/>
      <right style="thin">
        <color indexed="64"/>
      </right>
      <top/>
      <bottom style="hair">
        <color auto="1"/>
      </bottom>
      <diagonal/>
    </border>
    <border>
      <left/>
      <right style="thin">
        <color indexed="64"/>
      </right>
      <top style="hair">
        <color auto="1"/>
      </top>
      <bottom style="thick">
        <color auto="1"/>
      </bottom>
      <diagonal/>
    </border>
    <border>
      <left style="medium">
        <color auto="1"/>
      </left>
      <right style="medium">
        <color auto="1"/>
      </right>
      <top style="thick">
        <color auto="1"/>
      </top>
      <bottom/>
      <diagonal/>
    </border>
    <border>
      <left style="medium">
        <color auto="1"/>
      </left>
      <right style="medium">
        <color auto="1"/>
      </right>
      <top/>
      <bottom style="thin">
        <color auto="1"/>
      </bottom>
      <diagonal/>
    </border>
    <border>
      <left/>
      <right/>
      <top style="thick">
        <color auto="1"/>
      </top>
      <bottom/>
      <diagonal/>
    </border>
    <border>
      <left style="hair">
        <color auto="1"/>
      </left>
      <right style="thin">
        <color auto="1"/>
      </right>
      <top style="hair">
        <color auto="1"/>
      </top>
      <bottom style="mediumDashed">
        <color auto="1"/>
      </bottom>
      <diagonal/>
    </border>
    <border>
      <left style="medium">
        <color auto="1"/>
      </left>
      <right style="medium">
        <color auto="1"/>
      </right>
      <top style="thin">
        <color auto="1"/>
      </top>
      <bottom style="medium">
        <color indexed="64"/>
      </bottom>
      <diagonal/>
    </border>
    <border>
      <left style="thick">
        <color auto="1"/>
      </left>
      <right/>
      <top style="thin">
        <color auto="1"/>
      </top>
      <bottom style="medium">
        <color indexed="64"/>
      </bottom>
      <diagonal/>
    </border>
    <border>
      <left style="thin">
        <color indexed="64"/>
      </left>
      <right style="medium">
        <color auto="1"/>
      </right>
      <top style="thin">
        <color auto="1"/>
      </top>
      <bottom style="medium">
        <color indexed="64"/>
      </bottom>
      <diagonal/>
    </border>
    <border>
      <left style="thin">
        <color indexed="64"/>
      </left>
      <right style="medium">
        <color auto="1"/>
      </right>
      <top style="hair">
        <color auto="1"/>
      </top>
      <bottom style="thin">
        <color auto="1"/>
      </bottom>
      <diagonal/>
    </border>
    <border>
      <left style="thin">
        <color indexed="64"/>
      </left>
      <right style="thin">
        <color indexed="64"/>
      </right>
      <top style="thin">
        <color auto="1"/>
      </top>
      <bottom style="medium">
        <color auto="1"/>
      </bottom>
      <diagonal/>
    </border>
    <border>
      <left style="medium">
        <color indexed="64"/>
      </left>
      <right style="hair">
        <color indexed="64"/>
      </right>
      <top style="thick">
        <color auto="1"/>
      </top>
      <bottom style="hair">
        <color auto="1"/>
      </bottom>
      <diagonal/>
    </border>
    <border>
      <left style="hair">
        <color indexed="64"/>
      </left>
      <right style="thick">
        <color auto="1"/>
      </right>
      <top style="thick">
        <color auto="1"/>
      </top>
      <bottom style="hair">
        <color auto="1"/>
      </bottom>
      <diagonal/>
    </border>
    <border>
      <left style="medium">
        <color indexed="64"/>
      </left>
      <right style="hair">
        <color indexed="64"/>
      </right>
      <top style="thin">
        <color indexed="64"/>
      </top>
      <bottom style="medium">
        <color indexed="64"/>
      </bottom>
      <diagonal/>
    </border>
    <border>
      <left style="hair">
        <color indexed="64"/>
      </left>
      <right style="thick">
        <color auto="1"/>
      </right>
      <top style="thin">
        <color auto="1"/>
      </top>
      <bottom style="medium">
        <color indexed="64"/>
      </bottom>
      <diagonal/>
    </border>
    <border>
      <left style="medium">
        <color indexed="64"/>
      </left>
      <right style="hair">
        <color indexed="64"/>
      </right>
      <top style="medium">
        <color indexed="64"/>
      </top>
      <bottom style="mediumDashed">
        <color indexed="64"/>
      </bottom>
      <diagonal/>
    </border>
    <border>
      <left style="hair">
        <color indexed="64"/>
      </left>
      <right style="thick">
        <color auto="1"/>
      </right>
      <top style="medium">
        <color auto="1"/>
      </top>
      <bottom style="mediumDashed">
        <color auto="1"/>
      </bottom>
      <diagonal/>
    </border>
    <border>
      <left style="hair">
        <color auto="1"/>
      </left>
      <right style="hair">
        <color auto="1"/>
      </right>
      <top style="thick">
        <color auto="1"/>
      </top>
      <bottom style="hair">
        <color auto="1"/>
      </bottom>
      <diagonal/>
    </border>
    <border>
      <left style="hair">
        <color auto="1"/>
      </left>
      <right style="hair">
        <color auto="1"/>
      </right>
      <top style="thin">
        <color indexed="64"/>
      </top>
      <bottom style="medium">
        <color indexed="64"/>
      </bottom>
      <diagonal/>
    </border>
    <border>
      <left style="hair">
        <color auto="1"/>
      </left>
      <right style="hair">
        <color auto="1"/>
      </right>
      <top style="medium">
        <color indexed="64"/>
      </top>
      <bottom style="mediumDashed">
        <color indexed="64"/>
      </bottom>
      <diagonal/>
    </border>
    <border>
      <left style="medium">
        <color theme="1"/>
      </left>
      <right/>
      <top style="medium">
        <color indexed="64"/>
      </top>
      <bottom style="mediumDashed">
        <color theme="1"/>
      </bottom>
      <diagonal/>
    </border>
    <border>
      <left/>
      <right/>
      <top style="medium">
        <color indexed="64"/>
      </top>
      <bottom style="mediumDashed">
        <color theme="1"/>
      </bottom>
      <diagonal/>
    </border>
    <border>
      <left/>
      <right style="medium">
        <color theme="1"/>
      </right>
      <top style="medium">
        <color indexed="64"/>
      </top>
      <bottom style="mediumDashed">
        <color theme="1"/>
      </bottom>
      <diagonal/>
    </border>
    <border>
      <left/>
      <right style="thin">
        <color indexed="64"/>
      </right>
      <top/>
      <bottom style="thick">
        <color indexed="64"/>
      </bottom>
      <diagonal/>
    </border>
    <border>
      <left style="thin">
        <color auto="1"/>
      </left>
      <right/>
      <top/>
      <bottom style="thick">
        <color indexed="64"/>
      </bottom>
      <diagonal/>
    </border>
    <border>
      <left/>
      <right style="medium">
        <color indexed="64"/>
      </right>
      <top style="mediumDashed">
        <color indexed="64"/>
      </top>
      <bottom style="medium">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2452">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xf>
    <xf numFmtId="0" fontId="11" fillId="0" borderId="0" xfId="0" applyFont="1" applyAlignment="1">
      <alignment vertical="center"/>
    </xf>
    <xf numFmtId="0" fontId="3" fillId="0" borderId="0" xfId="0" applyFont="1" applyAlignment="1">
      <alignment horizontal="right" vertical="center"/>
    </xf>
    <xf numFmtId="0" fontId="9" fillId="0" borderId="0" xfId="1"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indent="1"/>
    </xf>
    <xf numFmtId="0" fontId="3" fillId="0" borderId="3"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11"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3" fillId="0" borderId="7" xfId="0" applyFont="1" applyBorder="1" applyAlignment="1">
      <alignment vertical="center"/>
    </xf>
    <xf numFmtId="0" fontId="2" fillId="0" borderId="5" xfId="0" applyFont="1" applyBorder="1" applyAlignment="1">
      <alignment vertical="center"/>
    </xf>
    <xf numFmtId="0" fontId="14" fillId="0" borderId="0" xfId="0" applyFont="1" applyAlignment="1">
      <alignment horizontal="left" vertical="center" indent="1"/>
    </xf>
    <xf numFmtId="0" fontId="7" fillId="0" borderId="0" xfId="0" applyFont="1" applyAlignment="1">
      <alignment horizontal="left" vertical="center"/>
    </xf>
    <xf numFmtId="0" fontId="3" fillId="0" borderId="24" xfId="0" applyFont="1" applyBorder="1" applyAlignment="1">
      <alignment vertical="center"/>
    </xf>
    <xf numFmtId="49" fontId="2" fillId="0" borderId="0" xfId="0" applyNumberFormat="1" applyFont="1" applyAlignment="1">
      <alignment horizontal="center" vertical="center"/>
    </xf>
    <xf numFmtId="0" fontId="14" fillId="0" borderId="0" xfId="0"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2" fillId="4" borderId="19" xfId="0" applyFont="1" applyFill="1" applyBorder="1" applyAlignment="1">
      <alignment horizontal="left" vertical="center"/>
    </xf>
    <xf numFmtId="0" fontId="3" fillId="0" borderId="11" xfId="0" applyFont="1" applyBorder="1" applyAlignment="1">
      <alignment vertical="center"/>
    </xf>
    <xf numFmtId="0" fontId="2" fillId="4" borderId="0" xfId="0" applyFont="1" applyFill="1" applyAlignment="1">
      <alignment vertical="center"/>
    </xf>
    <xf numFmtId="0" fontId="10" fillId="0" borderId="0" xfId="1" applyFont="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6" fillId="0" borderId="0" xfId="0" applyFont="1" applyAlignment="1">
      <alignment horizontal="left" vertical="center"/>
    </xf>
    <xf numFmtId="0" fontId="2" fillId="5" borderId="0" xfId="0" applyFont="1" applyFill="1" applyAlignment="1">
      <alignment vertical="center"/>
    </xf>
    <xf numFmtId="0" fontId="8" fillId="0" borderId="0" xfId="0" applyFont="1" applyAlignment="1">
      <alignment vertical="center"/>
    </xf>
    <xf numFmtId="0" fontId="23" fillId="0" borderId="0" xfId="1" applyFont="1" applyFill="1" applyAlignment="1">
      <alignment horizontal="right"/>
    </xf>
    <xf numFmtId="0" fontId="23" fillId="0" borderId="0" xfId="1" applyFont="1" applyAlignment="1">
      <alignment horizontal="right" vertical="center"/>
    </xf>
    <xf numFmtId="0" fontId="23" fillId="0" borderId="0" xfId="1" applyFont="1" applyFill="1" applyBorder="1" applyAlignment="1">
      <alignment horizontal="right" vertical="center"/>
    </xf>
    <xf numFmtId="0" fontId="24" fillId="0" borderId="3" xfId="0" applyFont="1" applyBorder="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vertical="center"/>
    </xf>
    <xf numFmtId="0" fontId="27" fillId="0" borderId="0" xfId="0" applyFont="1" applyAlignment="1">
      <alignment vertical="center"/>
    </xf>
    <xf numFmtId="0" fontId="3" fillId="0" borderId="0" xfId="0" applyFont="1"/>
    <xf numFmtId="0" fontId="20" fillId="0" borderId="0" xfId="0" applyFont="1"/>
    <xf numFmtId="0" fontId="20" fillId="0" borderId="0" xfId="0" applyFont="1" applyAlignment="1">
      <alignment vertical="center"/>
    </xf>
    <xf numFmtId="0" fontId="29" fillId="0" borderId="0" xfId="1" applyFont="1" applyBorder="1"/>
    <xf numFmtId="0" fontId="4" fillId="0" borderId="0" xfId="1" applyAlignme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30" fillId="0" borderId="0" xfId="0" applyFont="1" applyAlignment="1">
      <alignment vertical="center"/>
    </xf>
    <xf numFmtId="0" fontId="2" fillId="0" borderId="16" xfId="0" applyFont="1" applyBorder="1" applyAlignment="1">
      <alignment vertical="center"/>
    </xf>
    <xf numFmtId="0" fontId="2" fillId="0" borderId="36" xfId="0" applyFont="1" applyBorder="1" applyAlignment="1">
      <alignment horizontal="right" vertical="center"/>
    </xf>
    <xf numFmtId="0" fontId="2" fillId="0" borderId="38" xfId="0" applyFont="1" applyBorder="1" applyAlignment="1">
      <alignment vertical="center"/>
    </xf>
    <xf numFmtId="0" fontId="2" fillId="0" borderId="39" xfId="0" applyFont="1" applyBorder="1" applyAlignment="1">
      <alignment horizontal="right" vertical="center"/>
    </xf>
    <xf numFmtId="0" fontId="2" fillId="0" borderId="2" xfId="0" applyFont="1" applyBorder="1" applyAlignment="1">
      <alignment horizontal="right" vertical="center"/>
    </xf>
    <xf numFmtId="0" fontId="2" fillId="0" borderId="11" xfId="0" applyFont="1" applyBorder="1" applyAlignment="1">
      <alignment vertical="center"/>
    </xf>
    <xf numFmtId="0" fontId="2" fillId="0" borderId="24" xfId="0" applyFont="1" applyBorder="1" applyAlignment="1">
      <alignment horizontal="right" vertical="center"/>
    </xf>
    <xf numFmtId="0" fontId="29" fillId="0" borderId="0" xfId="1" applyFont="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16" xfId="0" applyFont="1" applyBorder="1" applyAlignment="1">
      <alignment vertical="center"/>
    </xf>
    <xf numFmtId="0" fontId="3" fillId="0" borderId="36" xfId="0" applyFont="1" applyBorder="1" applyAlignment="1">
      <alignment vertical="center"/>
    </xf>
    <xf numFmtId="0" fontId="3" fillId="0" borderId="13" xfId="0" applyFont="1" applyBorder="1" applyAlignment="1">
      <alignment vertical="center"/>
    </xf>
    <xf numFmtId="0" fontId="3" fillId="0" borderId="34" xfId="0" applyFont="1" applyBorder="1" applyAlignment="1">
      <alignment vertical="center"/>
    </xf>
    <xf numFmtId="0" fontId="18" fillId="0" borderId="0" xfId="0" applyFont="1" applyAlignment="1">
      <alignment horizontal="left" vertical="center"/>
    </xf>
    <xf numFmtId="49" fontId="6" fillId="0" borderId="0" xfId="0" applyNumberFormat="1" applyFont="1" applyAlignment="1">
      <alignment horizontal="left" vertical="center"/>
    </xf>
    <xf numFmtId="49" fontId="2" fillId="0" borderId="0" xfId="0" applyNumberFormat="1" applyFont="1" applyAlignment="1">
      <alignment horizontal="left" vertical="center"/>
    </xf>
    <xf numFmtId="49" fontId="11" fillId="0" borderId="0" xfId="0" applyNumberFormat="1" applyFont="1" applyAlignment="1">
      <alignment horizontal="center" vertical="center"/>
    </xf>
    <xf numFmtId="0" fontId="2" fillId="0" borderId="39" xfId="0" applyFont="1" applyBorder="1" applyAlignment="1">
      <alignment vertical="center"/>
    </xf>
    <xf numFmtId="0" fontId="2" fillId="0" borderId="24" xfId="0" applyFont="1" applyBorder="1" applyAlignment="1">
      <alignment vertical="center"/>
    </xf>
    <xf numFmtId="0" fontId="2" fillId="0" borderId="36" xfId="0" applyFont="1" applyBorder="1" applyAlignment="1">
      <alignment vertical="center"/>
    </xf>
    <xf numFmtId="0" fontId="20" fillId="0" borderId="2" xfId="0" applyFont="1" applyBorder="1" applyAlignment="1">
      <alignment horizontal="center" vertical="center"/>
    </xf>
    <xf numFmtId="0" fontId="31" fillId="0" borderId="0" xfId="0" applyFont="1" applyAlignment="1">
      <alignment vertical="center"/>
    </xf>
    <xf numFmtId="0" fontId="13" fillId="0" borderId="36" xfId="0" applyFont="1" applyBorder="1" applyAlignment="1">
      <alignment horizontal="right" vertical="center"/>
    </xf>
    <xf numFmtId="0" fontId="13" fillId="0" borderId="24" xfId="0" applyFont="1" applyBorder="1" applyAlignment="1">
      <alignment horizontal="right"/>
    </xf>
    <xf numFmtId="0" fontId="13" fillId="0" borderId="6" xfId="0" applyFont="1" applyBorder="1" applyAlignment="1">
      <alignment horizontal="right"/>
    </xf>
    <xf numFmtId="0" fontId="13" fillId="0" borderId="36" xfId="0" applyFont="1" applyBorder="1" applyAlignment="1">
      <alignment horizontal="right"/>
    </xf>
    <xf numFmtId="0" fontId="13" fillId="0" borderId="24" xfId="0" applyFont="1" applyBorder="1" applyAlignment="1">
      <alignment horizontal="right" vertical="center"/>
    </xf>
    <xf numFmtId="0" fontId="13" fillId="0" borderId="39" xfId="0" applyFont="1" applyBorder="1" applyAlignment="1">
      <alignment horizontal="right"/>
    </xf>
    <xf numFmtId="0" fontId="13" fillId="0" borderId="0" xfId="0" applyFont="1" applyAlignment="1">
      <alignment horizontal="right"/>
    </xf>
    <xf numFmtId="0" fontId="13" fillId="0" borderId="2" xfId="0" applyFont="1" applyBorder="1" applyAlignment="1">
      <alignment horizontal="right"/>
    </xf>
    <xf numFmtId="0" fontId="31" fillId="0" borderId="0" xfId="0" applyFont="1" applyAlignment="1">
      <alignment horizontal="right" vertical="center"/>
    </xf>
    <xf numFmtId="0" fontId="5" fillId="0" borderId="0" xfId="1" applyFont="1" applyFill="1" applyAlignment="1">
      <alignment horizontal="right"/>
    </xf>
    <xf numFmtId="0" fontId="5" fillId="0" borderId="0" xfId="1" applyFont="1" applyAlignment="1">
      <alignment horizontal="right" vertical="center"/>
    </xf>
    <xf numFmtId="0" fontId="5" fillId="0" borderId="0" xfId="1" applyFont="1" applyFill="1" applyBorder="1" applyAlignment="1">
      <alignment horizontal="right" vertical="center"/>
    </xf>
    <xf numFmtId="0" fontId="33" fillId="0" borderId="0" xfId="0" applyFont="1" applyAlignme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14" fillId="0" borderId="0" xfId="0" applyFont="1" applyAlignment="1">
      <alignment horizontal="center" vertical="center"/>
    </xf>
    <xf numFmtId="49" fontId="33" fillId="0" borderId="0" xfId="0" applyNumberFormat="1" applyFont="1" applyAlignment="1">
      <alignment horizontal="center" vertical="center"/>
    </xf>
    <xf numFmtId="0" fontId="14" fillId="0" borderId="0" xfId="0" applyFont="1" applyAlignment="1">
      <alignment vertical="center"/>
    </xf>
    <xf numFmtId="0" fontId="2" fillId="6" borderId="0" xfId="0" applyFont="1" applyFill="1" applyAlignment="1">
      <alignment horizontal="left" vertical="center"/>
    </xf>
    <xf numFmtId="0" fontId="14" fillId="6" borderId="22" xfId="0" applyFont="1" applyFill="1" applyBorder="1" applyAlignment="1">
      <alignment horizontal="right" vertical="center"/>
    </xf>
    <xf numFmtId="0" fontId="2" fillId="6" borderId="19" xfId="0" applyFont="1" applyFill="1" applyBorder="1" applyAlignment="1">
      <alignment horizontal="left" vertical="center"/>
    </xf>
    <xf numFmtId="0" fontId="2" fillId="6" borderId="20" xfId="0" applyFont="1" applyFill="1" applyBorder="1" applyAlignment="1">
      <alignment horizontal="right" vertical="center"/>
    </xf>
    <xf numFmtId="0" fontId="3" fillId="6" borderId="0" xfId="0" applyFont="1" applyFill="1" applyAlignment="1">
      <alignment vertical="center"/>
    </xf>
    <xf numFmtId="0" fontId="3" fillId="6" borderId="22" xfId="0" applyFont="1" applyFill="1" applyBorder="1" applyAlignment="1">
      <alignment vertical="center"/>
    </xf>
    <xf numFmtId="0" fontId="20" fillId="0" borderId="11" xfId="0" applyFont="1" applyBorder="1" applyAlignment="1">
      <alignment vertical="center"/>
    </xf>
    <xf numFmtId="0" fontId="20" fillId="0" borderId="38" xfId="0" applyFont="1" applyBorder="1" applyAlignment="1">
      <alignment vertical="center"/>
    </xf>
    <xf numFmtId="0" fontId="20" fillId="0" borderId="3" xfId="0" applyFont="1" applyBorder="1" applyAlignment="1">
      <alignment vertical="center"/>
    </xf>
    <xf numFmtId="0" fontId="20" fillId="0" borderId="9" xfId="0" applyFont="1" applyBorder="1" applyAlignment="1">
      <alignment vertical="center"/>
    </xf>
    <xf numFmtId="0" fontId="13" fillId="0" borderId="10" xfId="0" applyFont="1" applyBorder="1" applyAlignment="1">
      <alignment horizontal="right"/>
    </xf>
    <xf numFmtId="0" fontId="20" fillId="0" borderId="16" xfId="0" applyFont="1" applyBorder="1" applyAlignment="1">
      <alignment vertical="center"/>
    </xf>
    <xf numFmtId="0" fontId="2" fillId="6" borderId="22" xfId="0" applyFont="1" applyFill="1" applyBorder="1" applyAlignment="1">
      <alignment horizontal="right" vertical="center"/>
    </xf>
    <xf numFmtId="0" fontId="20" fillId="0" borderId="5" xfId="0" applyFont="1" applyBorder="1" applyAlignment="1">
      <alignment vertical="center"/>
    </xf>
    <xf numFmtId="0" fontId="20" fillId="0" borderId="13" xfId="0" applyFont="1" applyBorder="1" applyAlignment="1">
      <alignment vertical="center"/>
    </xf>
    <xf numFmtId="0" fontId="13" fillId="0" borderId="34" xfId="0" applyFont="1" applyBorder="1" applyAlignment="1">
      <alignment horizontal="right"/>
    </xf>
    <xf numFmtId="0" fontId="13" fillId="0" borderId="26" xfId="0" applyFont="1" applyBorder="1" applyAlignment="1">
      <alignment horizontal="right"/>
    </xf>
    <xf numFmtId="0" fontId="37" fillId="0" borderId="0" xfId="0" applyFont="1" applyAlignment="1">
      <alignment horizontal="left" vertical="center"/>
    </xf>
    <xf numFmtId="0" fontId="37" fillId="0" borderId="0" xfId="0" applyFont="1" applyAlignment="1">
      <alignment vertical="center"/>
    </xf>
    <xf numFmtId="0" fontId="38" fillId="0" borderId="0" xfId="0" applyFont="1" applyAlignment="1">
      <alignment vertical="center"/>
    </xf>
    <xf numFmtId="0" fontId="20" fillId="0" borderId="19" xfId="0" applyFont="1" applyBorder="1" applyAlignment="1">
      <alignment vertical="center"/>
    </xf>
    <xf numFmtId="49" fontId="6" fillId="0" borderId="0" xfId="0" applyNumberFormat="1" applyFont="1" applyAlignment="1">
      <alignment horizontal="center" vertical="center"/>
    </xf>
    <xf numFmtId="0" fontId="32" fillId="0" borderId="0" xfId="0" applyFont="1" applyAlignment="1">
      <alignment horizontal="left" vertical="center"/>
    </xf>
    <xf numFmtId="0" fontId="16" fillId="0" borderId="51" xfId="0" applyFont="1" applyBorder="1" applyAlignment="1">
      <alignment vertical="center"/>
    </xf>
    <xf numFmtId="0" fontId="16" fillId="0" borderId="54" xfId="0" applyFont="1" applyBorder="1" applyAlignment="1">
      <alignment vertical="center"/>
    </xf>
    <xf numFmtId="0" fontId="39" fillId="0" borderId="55" xfId="0" applyFont="1" applyBorder="1" applyAlignment="1">
      <alignment horizontal="right"/>
    </xf>
    <xf numFmtId="0" fontId="24" fillId="0" borderId="51" xfId="0" applyFont="1" applyBorder="1" applyAlignment="1">
      <alignment vertical="center"/>
    </xf>
    <xf numFmtId="0" fontId="24" fillId="0" borderId="54" xfId="0" applyFont="1" applyBorder="1" applyAlignment="1">
      <alignment vertical="center"/>
    </xf>
    <xf numFmtId="0" fontId="8" fillId="4" borderId="13" xfId="0" applyFont="1" applyFill="1" applyBorder="1" applyAlignment="1">
      <alignment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2" fillId="6" borderId="0" xfId="0" applyFont="1" applyFill="1" applyAlignment="1">
      <alignment vertical="center"/>
    </xf>
    <xf numFmtId="0" fontId="32" fillId="0" borderId="2" xfId="0" applyFont="1" applyBorder="1" applyAlignment="1">
      <alignment vertical="center"/>
    </xf>
    <xf numFmtId="0" fontId="24" fillId="0" borderId="3" xfId="0" applyFont="1" applyBorder="1" applyAlignment="1">
      <alignment vertical="center"/>
    </xf>
    <xf numFmtId="0" fontId="24" fillId="0" borderId="2" xfId="0" applyFont="1" applyBorder="1" applyAlignment="1">
      <alignment vertical="center"/>
    </xf>
    <xf numFmtId="0" fontId="24" fillId="0" borderId="16" xfId="0" applyFont="1" applyBorder="1" applyAlignment="1">
      <alignment vertical="center"/>
    </xf>
    <xf numFmtId="0" fontId="32" fillId="0" borderId="24" xfId="0" applyFont="1" applyBorder="1" applyAlignment="1">
      <alignment vertical="center"/>
    </xf>
    <xf numFmtId="0" fontId="41" fillId="0" borderId="3" xfId="0" applyFont="1" applyBorder="1" applyAlignment="1">
      <alignment vertical="center"/>
    </xf>
    <xf numFmtId="0" fontId="24" fillId="0" borderId="11" xfId="0" applyFont="1" applyBorder="1" applyAlignment="1">
      <alignment vertical="center"/>
    </xf>
    <xf numFmtId="0" fontId="8" fillId="5" borderId="13" xfId="0" applyFont="1" applyFill="1" applyBorder="1" applyAlignment="1">
      <alignment vertical="center"/>
    </xf>
    <xf numFmtId="0" fontId="2" fillId="5" borderId="0" xfId="0" applyFont="1" applyFill="1" applyAlignment="1">
      <alignment horizontal="left" vertical="center"/>
    </xf>
    <xf numFmtId="0" fontId="42" fillId="0" borderId="36" xfId="0" applyFont="1" applyBorder="1" applyAlignment="1">
      <alignment horizontal="right"/>
    </xf>
    <xf numFmtId="0" fontId="40" fillId="0" borderId="2" xfId="0" applyFont="1" applyBorder="1" applyAlignment="1">
      <alignment horizontal="left" vertical="center"/>
    </xf>
    <xf numFmtId="0" fontId="41" fillId="0" borderId="3" xfId="0" applyFont="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24" fillId="0" borderId="0" xfId="0" applyFont="1" applyAlignment="1">
      <alignment vertical="center"/>
    </xf>
    <xf numFmtId="0" fontId="24" fillId="0" borderId="7" xfId="0" applyFont="1" applyBorder="1" applyAlignment="1">
      <alignment vertical="center"/>
    </xf>
    <xf numFmtId="0" fontId="36" fillId="0" borderId="52" xfId="0" applyFont="1" applyBorder="1" applyAlignment="1">
      <alignment horizontal="right"/>
    </xf>
    <xf numFmtId="0" fontId="8" fillId="6" borderId="0" xfId="0" applyFont="1" applyFill="1" applyAlignment="1">
      <alignment vertical="center"/>
    </xf>
    <xf numFmtId="0" fontId="8" fillId="6" borderId="22" xfId="0" applyFont="1" applyFill="1" applyBorder="1" applyAlignment="1">
      <alignment vertical="center"/>
    </xf>
    <xf numFmtId="0" fontId="8" fillId="6" borderId="22" xfId="0" applyFont="1" applyFill="1" applyBorder="1" applyAlignment="1">
      <alignment vertical="center" wrapText="1"/>
    </xf>
    <xf numFmtId="0" fontId="2" fillId="8" borderId="22" xfId="0" applyFont="1" applyFill="1" applyBorder="1" applyAlignment="1">
      <alignment horizontal="right" vertical="center"/>
    </xf>
    <xf numFmtId="0" fontId="2" fillId="8" borderId="0" xfId="0" applyFont="1" applyFill="1" applyAlignment="1">
      <alignment horizontal="left" vertical="center"/>
    </xf>
    <xf numFmtId="0" fontId="14" fillId="5" borderId="22" xfId="0" applyFont="1" applyFill="1" applyBorder="1" applyAlignment="1">
      <alignment horizontal="right" vertical="center"/>
    </xf>
    <xf numFmtId="0" fontId="2" fillId="5" borderId="19" xfId="0" applyFont="1" applyFill="1" applyBorder="1" applyAlignment="1">
      <alignment horizontal="left" vertical="center"/>
    </xf>
    <xf numFmtId="0" fontId="2" fillId="5" borderId="20" xfId="0" applyFont="1" applyFill="1" applyBorder="1" applyAlignment="1">
      <alignment horizontal="right" vertical="center"/>
    </xf>
    <xf numFmtId="0" fontId="2" fillId="9" borderId="0" xfId="0" applyFont="1" applyFill="1" applyAlignment="1">
      <alignment horizontal="left" vertical="center"/>
    </xf>
    <xf numFmtId="0" fontId="14" fillId="9" borderId="22" xfId="0" applyFont="1" applyFill="1" applyBorder="1" applyAlignment="1">
      <alignment horizontal="right" vertical="center"/>
    </xf>
    <xf numFmtId="0" fontId="2" fillId="9" borderId="19" xfId="0" applyFont="1" applyFill="1" applyBorder="1" applyAlignment="1">
      <alignment horizontal="left" vertical="center"/>
    </xf>
    <xf numFmtId="0" fontId="2" fillId="9" borderId="20" xfId="0" applyFont="1" applyFill="1" applyBorder="1" applyAlignment="1">
      <alignment horizontal="right" vertical="center"/>
    </xf>
    <xf numFmtId="0" fontId="2" fillId="9" borderId="22" xfId="0" applyFont="1" applyFill="1" applyBorder="1" applyAlignment="1">
      <alignment horizontal="right" vertical="center"/>
    </xf>
    <xf numFmtId="0" fontId="6" fillId="7" borderId="14" xfId="0" applyFont="1" applyFill="1" applyBorder="1" applyAlignment="1">
      <alignment horizontal="right" vertical="center"/>
    </xf>
    <xf numFmtId="0" fontId="2" fillId="7" borderId="20" xfId="0" applyFont="1" applyFill="1" applyBorder="1" applyAlignment="1">
      <alignment horizontal="right" vertical="center"/>
    </xf>
    <xf numFmtId="0" fontId="2" fillId="7" borderId="19" xfId="0" applyFont="1" applyFill="1" applyBorder="1" applyAlignment="1">
      <alignment vertical="center"/>
    </xf>
    <xf numFmtId="0" fontId="6" fillId="7" borderId="20" xfId="0" applyFont="1" applyFill="1" applyBorder="1" applyAlignment="1">
      <alignment horizontal="right" vertical="center"/>
    </xf>
    <xf numFmtId="0" fontId="14" fillId="7" borderId="22" xfId="0" applyFont="1" applyFill="1" applyBorder="1" applyAlignment="1">
      <alignment horizontal="right" vertical="center"/>
    </xf>
    <xf numFmtId="0" fontId="2" fillId="7" borderId="14" xfId="0" applyFont="1" applyFill="1" applyBorder="1" applyAlignment="1">
      <alignment horizontal="right" vertical="center"/>
    </xf>
    <xf numFmtId="0" fontId="6" fillId="7" borderId="14" xfId="0" applyFont="1" applyFill="1" applyBorder="1" applyAlignment="1">
      <alignment vertical="center"/>
    </xf>
    <xf numFmtId="0" fontId="2" fillId="7" borderId="47"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22" xfId="0" applyFont="1" applyFill="1" applyBorder="1" applyAlignment="1">
      <alignment horizontal="right" vertical="center"/>
    </xf>
    <xf numFmtId="0" fontId="13" fillId="3" borderId="14" xfId="0" applyFont="1" applyFill="1" applyBorder="1" applyAlignment="1">
      <alignment vertical="center"/>
    </xf>
    <xf numFmtId="0" fontId="2" fillId="3" borderId="20" xfId="0" applyFont="1" applyFill="1" applyBorder="1" applyAlignment="1">
      <alignment horizontal="right" vertical="center"/>
    </xf>
    <xf numFmtId="0" fontId="2" fillId="3" borderId="47" xfId="0" applyFont="1" applyFill="1" applyBorder="1" applyAlignment="1">
      <alignment horizontal="right" vertical="center"/>
    </xf>
    <xf numFmtId="0" fontId="8" fillId="9" borderId="0" xfId="0" applyFont="1" applyFill="1" applyAlignment="1">
      <alignment vertical="center"/>
    </xf>
    <xf numFmtId="0" fontId="2" fillId="9" borderId="0" xfId="0" applyFont="1" applyFill="1" applyAlignment="1">
      <alignment vertical="center"/>
    </xf>
    <xf numFmtId="0" fontId="2" fillId="3" borderId="22" xfId="0" applyFont="1" applyFill="1" applyBorder="1" applyAlignment="1">
      <alignment horizontal="right" vertical="center"/>
    </xf>
    <xf numFmtId="0" fontId="14" fillId="8" borderId="22" xfId="0" applyFont="1" applyFill="1" applyBorder="1" applyAlignment="1">
      <alignment horizontal="right" vertical="center"/>
    </xf>
    <xf numFmtId="0" fontId="6" fillId="6" borderId="22" xfId="0" applyFont="1" applyFill="1" applyBorder="1" applyAlignment="1">
      <alignment horizontal="right" vertical="center"/>
    </xf>
    <xf numFmtId="0" fontId="6" fillId="5" borderId="22" xfId="0" applyFont="1" applyFill="1" applyBorder="1" applyAlignment="1">
      <alignment horizontal="right" vertical="center"/>
    </xf>
    <xf numFmtId="0" fontId="2" fillId="5" borderId="28" xfId="0" applyFont="1" applyFill="1" applyBorder="1" applyAlignment="1">
      <alignment horizontal="left" vertical="center"/>
    </xf>
    <xf numFmtId="0" fontId="2" fillId="5" borderId="47" xfId="0" applyFont="1" applyFill="1" applyBorder="1" applyAlignment="1">
      <alignment horizontal="right" vertical="center"/>
    </xf>
    <xf numFmtId="0" fontId="2" fillId="5" borderId="22" xfId="0" applyFont="1" applyFill="1" applyBorder="1" applyAlignment="1">
      <alignment horizontal="right" vertical="center"/>
    </xf>
    <xf numFmtId="0" fontId="2" fillId="5" borderId="22" xfId="0" applyFont="1" applyFill="1" applyBorder="1" applyAlignment="1">
      <alignment vertical="center"/>
    </xf>
    <xf numFmtId="0" fontId="2" fillId="6" borderId="28" xfId="0" applyFont="1" applyFill="1" applyBorder="1" applyAlignment="1">
      <alignment horizontal="left" vertical="center"/>
    </xf>
    <xf numFmtId="0" fontId="2" fillId="6" borderId="47" xfId="0" applyFont="1" applyFill="1" applyBorder="1" applyAlignment="1">
      <alignment horizontal="right" vertical="center"/>
    </xf>
    <xf numFmtId="0" fontId="8" fillId="5" borderId="44" xfId="0" applyFont="1" applyFill="1" applyBorder="1" applyAlignment="1">
      <alignment vertical="center" wrapText="1"/>
    </xf>
    <xf numFmtId="0" fontId="8" fillId="5" borderId="22" xfId="0" applyFont="1" applyFill="1" applyBorder="1" applyAlignment="1">
      <alignment vertical="center" wrapText="1"/>
    </xf>
    <xf numFmtId="0" fontId="8" fillId="5" borderId="14" xfId="0" applyFont="1" applyFill="1" applyBorder="1" applyAlignment="1">
      <alignment vertical="center"/>
    </xf>
    <xf numFmtId="0" fontId="8" fillId="0" borderId="0" xfId="0" applyFont="1" applyAlignment="1">
      <alignment vertical="center" wrapText="1"/>
    </xf>
    <xf numFmtId="0" fontId="0" fillId="9" borderId="58" xfId="0" applyFill="1" applyBorder="1"/>
    <xf numFmtId="0" fontId="14" fillId="9" borderId="60" xfId="0" applyFont="1" applyFill="1" applyBorder="1" applyAlignment="1">
      <alignment horizontal="right" vertical="center"/>
    </xf>
    <xf numFmtId="0" fontId="2" fillId="9" borderId="62" xfId="0" applyFont="1" applyFill="1" applyBorder="1" applyAlignment="1">
      <alignment horizontal="right" vertical="center"/>
    </xf>
    <xf numFmtId="0" fontId="2" fillId="9" borderId="60" xfId="0" applyFont="1" applyFill="1" applyBorder="1" applyAlignment="1">
      <alignment horizontal="right" vertical="center"/>
    </xf>
    <xf numFmtId="0" fontId="6" fillId="2" borderId="14" xfId="0" applyFont="1" applyFill="1" applyBorder="1" applyAlignment="1">
      <alignment horizontal="right" vertical="center"/>
    </xf>
    <xf numFmtId="0" fontId="43" fillId="0" borderId="0" xfId="1" applyFont="1" applyAlignment="1">
      <alignment vertical="center"/>
    </xf>
    <xf numFmtId="0" fontId="44" fillId="0" borderId="0" xfId="0" applyFont="1" applyAlignment="1">
      <alignment horizontal="left" vertical="center"/>
    </xf>
    <xf numFmtId="0" fontId="12" fillId="0" borderId="0" xfId="0" applyFont="1" applyAlignment="1">
      <alignment horizontal="right" vertical="center"/>
    </xf>
    <xf numFmtId="0" fontId="28" fillId="0" borderId="0" xfId="0" applyFont="1" applyAlignment="1">
      <alignment horizontal="right" vertical="center"/>
    </xf>
    <xf numFmtId="0" fontId="24" fillId="0" borderId="13" xfId="0" applyFont="1" applyBorder="1" applyAlignment="1">
      <alignment vertical="center"/>
    </xf>
    <xf numFmtId="0" fontId="24" fillId="0" borderId="13" xfId="0" applyFont="1" applyBorder="1" applyAlignment="1">
      <alignment vertical="center" wrapText="1"/>
    </xf>
    <xf numFmtId="0" fontId="26" fillId="0" borderId="34" xfId="0" applyFont="1" applyBorder="1" applyAlignment="1">
      <alignment vertical="center" wrapText="1"/>
    </xf>
    <xf numFmtId="0" fontId="12" fillId="5" borderId="13" xfId="0" applyFont="1" applyFill="1" applyBorder="1" applyAlignment="1">
      <alignment vertical="center"/>
    </xf>
    <xf numFmtId="0" fontId="12" fillId="5" borderId="0" xfId="0" applyFont="1" applyFill="1" applyAlignment="1">
      <alignment vertical="center"/>
    </xf>
    <xf numFmtId="0" fontId="2" fillId="2" borderId="19" xfId="0" applyFont="1" applyFill="1" applyBorder="1" applyAlignment="1">
      <alignment horizontal="left" vertical="center"/>
    </xf>
    <xf numFmtId="0" fontId="2" fillId="3" borderId="19" xfId="0" applyFont="1" applyFill="1" applyBorder="1" applyAlignment="1">
      <alignment horizontal="left" vertical="center"/>
    </xf>
    <xf numFmtId="0" fontId="24" fillId="0" borderId="5" xfId="0" applyFont="1" applyBorder="1" applyAlignment="1">
      <alignment horizontal="left" vertical="center"/>
    </xf>
    <xf numFmtId="0" fontId="2" fillId="2" borderId="0" xfId="0" applyFont="1" applyFill="1" applyAlignment="1">
      <alignment horizontal="left" vertical="center"/>
    </xf>
    <xf numFmtId="0" fontId="25" fillId="0" borderId="3" xfId="0" applyFont="1" applyBorder="1" applyAlignment="1">
      <alignment horizontal="left" vertical="center"/>
    </xf>
    <xf numFmtId="0" fontId="12" fillId="2" borderId="13" xfId="0" applyFont="1" applyFill="1" applyBorder="1" applyAlignment="1">
      <alignment horizontal="left" vertical="center"/>
    </xf>
    <xf numFmtId="0" fontId="8" fillId="7" borderId="14" xfId="0" applyFont="1" applyFill="1" applyBorder="1" applyAlignment="1">
      <alignment vertical="center" wrapText="1"/>
    </xf>
    <xf numFmtId="0" fontId="13" fillId="0" borderId="0" xfId="0" applyFont="1" applyAlignment="1">
      <alignment horizontal="right" vertical="center"/>
    </xf>
    <xf numFmtId="0" fontId="20" fillId="0" borderId="0" xfId="0" applyFont="1" applyAlignment="1">
      <alignment horizontal="left" vertical="center"/>
    </xf>
    <xf numFmtId="0" fontId="24" fillId="0" borderId="4" xfId="0" applyFont="1" applyBorder="1" applyAlignment="1">
      <alignment horizontal="left" vertical="center"/>
    </xf>
    <xf numFmtId="0" fontId="25" fillId="0" borderId="5" xfId="0" applyFont="1" applyBorder="1" applyAlignment="1">
      <alignment horizontal="left" vertical="center"/>
    </xf>
    <xf numFmtId="0" fontId="47" fillId="0" borderId="5" xfId="0" applyFont="1" applyBorder="1" applyAlignment="1">
      <alignment horizontal="left" vertical="center"/>
    </xf>
    <xf numFmtId="0" fontId="11" fillId="0" borderId="6" xfId="0" applyFont="1" applyBorder="1" applyAlignment="1">
      <alignment horizontal="righ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48" fillId="0" borderId="5" xfId="0" applyFont="1" applyBorder="1" applyAlignment="1">
      <alignment horizontal="left" vertical="center"/>
    </xf>
    <xf numFmtId="0" fontId="49" fillId="0" borderId="5" xfId="0" applyFont="1" applyBorder="1" applyAlignment="1">
      <alignment horizontal="left" vertical="center"/>
    </xf>
    <xf numFmtId="0" fontId="49" fillId="0" borderId="6" xfId="0" applyFont="1" applyBorder="1" applyAlignment="1">
      <alignment horizontal="left" vertical="center"/>
    </xf>
    <xf numFmtId="0" fontId="24" fillId="0" borderId="1" xfId="0" applyFont="1" applyBorder="1" applyAlignment="1">
      <alignment horizontal="left" vertical="center"/>
    </xf>
    <xf numFmtId="0" fontId="25" fillId="0" borderId="3" xfId="0" applyFont="1" applyBorder="1" applyAlignment="1">
      <alignment vertical="center"/>
    </xf>
    <xf numFmtId="0" fontId="48" fillId="0" borderId="3" xfId="0" applyFont="1" applyBorder="1" applyAlignment="1">
      <alignment vertical="center"/>
    </xf>
    <xf numFmtId="0" fontId="49" fillId="0" borderId="2" xfId="0" applyFont="1" applyBorder="1" applyAlignment="1">
      <alignmen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10" fillId="4" borderId="13" xfId="1" applyFont="1" applyFill="1" applyBorder="1" applyAlignment="1">
      <alignment horizontal="left" vertical="center"/>
    </xf>
    <xf numFmtId="0" fontId="50" fillId="4" borderId="14" xfId="1" applyFont="1" applyFill="1" applyBorder="1" applyAlignment="1">
      <alignment horizontal="right" vertical="center"/>
    </xf>
    <xf numFmtId="0" fontId="11" fillId="0" borderId="3" xfId="0" applyFont="1" applyBorder="1" applyAlignment="1">
      <alignment vertical="center"/>
    </xf>
    <xf numFmtId="0" fontId="11" fillId="0" borderId="2" xfId="0" applyFont="1" applyBorder="1" applyAlignment="1">
      <alignment vertical="center"/>
    </xf>
    <xf numFmtId="0" fontId="2" fillId="4" borderId="68" xfId="0" applyFont="1" applyFill="1" applyBorder="1" applyAlignment="1">
      <alignment horizontal="left" vertical="center"/>
    </xf>
    <xf numFmtId="0" fontId="2" fillId="4" borderId="69" xfId="0" applyFont="1" applyFill="1" applyBorder="1" applyAlignment="1">
      <alignment horizontal="left" vertical="center"/>
    </xf>
    <xf numFmtId="0" fontId="10" fillId="4" borderId="13" xfId="1" applyFont="1" applyFill="1" applyBorder="1" applyAlignment="1">
      <alignment vertical="center"/>
    </xf>
    <xf numFmtId="0" fontId="11" fillId="4" borderId="13"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12" fillId="2" borderId="13" xfId="0" applyFont="1" applyFill="1" applyBorder="1" applyAlignment="1">
      <alignment vertical="center"/>
    </xf>
    <xf numFmtId="0" fontId="11" fillId="2" borderId="13" xfId="0" applyFont="1" applyFill="1" applyBorder="1" applyAlignment="1">
      <alignment vertical="center"/>
    </xf>
    <xf numFmtId="0" fontId="3" fillId="2" borderId="13" xfId="0" applyFont="1" applyFill="1" applyBorder="1" applyAlignment="1">
      <alignment horizontal="right" vertical="center"/>
    </xf>
    <xf numFmtId="0" fontId="50" fillId="2" borderId="14" xfId="1" applyFont="1" applyFill="1" applyBorder="1" applyAlignment="1">
      <alignment horizontal="right" vertical="center"/>
    </xf>
    <xf numFmtId="0" fontId="26" fillId="0" borderId="5" xfId="0" applyFont="1" applyBorder="1" applyAlignment="1">
      <alignment horizontal="left" vertical="center"/>
    </xf>
    <xf numFmtId="0" fontId="25" fillId="0" borderId="5" xfId="0" applyFont="1" applyBorder="1" applyAlignment="1">
      <alignment vertical="center"/>
    </xf>
    <xf numFmtId="0" fontId="51" fillId="0" borderId="5" xfId="0" applyFont="1" applyBorder="1" applyAlignment="1">
      <alignment vertical="center"/>
    </xf>
    <xf numFmtId="0" fontId="11" fillId="0" borderId="6" xfId="0" applyFont="1" applyBorder="1" applyAlignment="1">
      <alignment vertical="center"/>
    </xf>
    <xf numFmtId="0" fontId="12" fillId="4" borderId="13" xfId="0" applyFont="1" applyFill="1" applyBorder="1" applyAlignment="1">
      <alignment vertical="center"/>
    </xf>
    <xf numFmtId="0" fontId="24" fillId="5" borderId="12" xfId="0" applyFont="1" applyFill="1" applyBorder="1" applyAlignment="1">
      <alignment horizontal="left" vertical="center"/>
    </xf>
    <xf numFmtId="0" fontId="24" fillId="5" borderId="13" xfId="0" applyFont="1" applyFill="1" applyBorder="1" applyAlignment="1">
      <alignment horizontal="left" vertical="center"/>
    </xf>
    <xf numFmtId="0" fontId="25" fillId="5" borderId="13" xfId="0" applyFont="1" applyFill="1" applyBorder="1" applyAlignment="1">
      <alignment horizontal="left" vertical="center"/>
    </xf>
    <xf numFmtId="0" fontId="47" fillId="5" borderId="13" xfId="0" applyFont="1" applyFill="1" applyBorder="1" applyAlignment="1">
      <alignment horizontal="left" vertical="center"/>
    </xf>
    <xf numFmtId="0" fontId="11" fillId="5" borderId="14" xfId="0" applyFont="1" applyFill="1" applyBorder="1" applyAlignment="1">
      <alignment horizontal="right" vertical="center"/>
    </xf>
    <xf numFmtId="0" fontId="2" fillId="3" borderId="12" xfId="0" applyFont="1" applyFill="1" applyBorder="1" applyAlignment="1">
      <alignment horizontal="left" vertical="center"/>
    </xf>
    <xf numFmtId="0" fontId="2" fillId="3" borderId="13" xfId="0" applyFont="1" applyFill="1" applyBorder="1" applyAlignment="1">
      <alignment horizontal="left" vertical="center"/>
    </xf>
    <xf numFmtId="0" fontId="15" fillId="3" borderId="13" xfId="0" applyFont="1" applyFill="1" applyBorder="1" applyAlignment="1">
      <alignment horizontal="left" vertical="center"/>
    </xf>
    <xf numFmtId="0" fontId="15" fillId="3" borderId="13" xfId="0" applyFont="1" applyFill="1" applyBorder="1" applyAlignment="1">
      <alignment vertical="center"/>
    </xf>
    <xf numFmtId="0" fontId="15" fillId="3" borderId="14" xfId="0" applyFont="1" applyFill="1" applyBorder="1" applyAlignment="1">
      <alignmen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2" fillId="4" borderId="21" xfId="0" applyFont="1" applyFill="1" applyBorder="1" applyAlignment="1">
      <alignment horizontal="left" vertical="center"/>
    </xf>
    <xf numFmtId="0" fontId="2" fillId="4" borderId="0" xfId="0" applyFont="1" applyFill="1" applyAlignment="1">
      <alignment horizontal="left" vertical="center"/>
    </xf>
    <xf numFmtId="0" fontId="11" fillId="4" borderId="0" xfId="0" applyFont="1" applyFill="1" applyAlignment="1">
      <alignment horizontal="left" vertical="center"/>
    </xf>
    <xf numFmtId="0" fontId="50" fillId="4" borderId="22" xfId="1" applyFont="1" applyFill="1" applyBorder="1" applyAlignment="1">
      <alignment horizontal="right"/>
    </xf>
    <xf numFmtId="0" fontId="11" fillId="0" borderId="5" xfId="0" applyFont="1" applyBorder="1" applyAlignment="1">
      <alignment vertical="center"/>
    </xf>
    <xf numFmtId="0" fontId="11" fillId="4" borderId="21" xfId="0" applyFont="1" applyFill="1" applyBorder="1" applyAlignment="1">
      <alignment horizontal="left" vertical="center"/>
    </xf>
    <xf numFmtId="0" fontId="11" fillId="4" borderId="0" xfId="0" applyFont="1" applyFill="1" applyAlignment="1">
      <alignment vertical="center"/>
    </xf>
    <xf numFmtId="0" fontId="2" fillId="2" borderId="18" xfId="0" applyFont="1" applyFill="1" applyBorder="1" applyAlignment="1">
      <alignment horizontal="left" vertical="center"/>
    </xf>
    <xf numFmtId="0" fontId="11" fillId="2" borderId="19" xfId="0" applyFont="1" applyFill="1" applyBorder="1" applyAlignment="1">
      <alignment vertical="center"/>
    </xf>
    <xf numFmtId="0" fontId="11" fillId="2" borderId="19" xfId="0" applyFont="1" applyFill="1" applyBorder="1" applyAlignment="1">
      <alignment horizontal="left" vertical="center"/>
    </xf>
    <xf numFmtId="0" fontId="11" fillId="2" borderId="20" xfId="0" applyFont="1" applyFill="1" applyBorder="1" applyAlignment="1">
      <alignment horizontal="right" vertical="center"/>
    </xf>
    <xf numFmtId="0" fontId="3" fillId="4" borderId="21" xfId="0" applyFont="1" applyFill="1" applyBorder="1" applyAlignment="1">
      <alignment horizontal="left" vertical="center"/>
    </xf>
    <xf numFmtId="0" fontId="3" fillId="4" borderId="0" xfId="0" applyFont="1" applyFill="1" applyAlignment="1">
      <alignment horizontal="left" vertical="center"/>
    </xf>
    <xf numFmtId="0" fontId="11" fillId="4" borderId="22" xfId="0" applyFont="1" applyFill="1" applyBorder="1" applyAlignment="1">
      <alignment vertical="center"/>
    </xf>
    <xf numFmtId="0" fontId="52" fillId="5" borderId="21" xfId="0" applyFont="1" applyFill="1" applyBorder="1" applyAlignment="1">
      <alignment vertical="center"/>
    </xf>
    <xf numFmtId="0" fontId="52" fillId="5" borderId="0" xfId="0" applyFont="1" applyFill="1" applyAlignment="1">
      <alignment vertical="center"/>
    </xf>
    <xf numFmtId="0" fontId="50" fillId="5" borderId="22" xfId="1" applyFont="1" applyFill="1" applyBorder="1" applyAlignment="1">
      <alignment horizontal="right" vertical="center"/>
    </xf>
    <xf numFmtId="0" fontId="2" fillId="3" borderId="18" xfId="0" applyFont="1" applyFill="1" applyBorder="1" applyAlignment="1">
      <alignment horizontal="left" vertical="center"/>
    </xf>
    <xf numFmtId="0" fontId="2" fillId="3" borderId="19" xfId="0" applyFont="1" applyFill="1" applyBorder="1" applyAlignment="1">
      <alignment vertical="center"/>
    </xf>
    <xf numFmtId="0" fontId="7" fillId="3" borderId="20" xfId="0" applyFont="1" applyFill="1" applyBorder="1" applyAlignment="1">
      <alignment vertical="center"/>
    </xf>
    <xf numFmtId="0" fontId="54" fillId="4" borderId="13" xfId="1" applyFont="1" applyFill="1" applyBorder="1" applyAlignment="1">
      <alignment horizontal="left" vertical="center"/>
    </xf>
    <xf numFmtId="0" fontId="50" fillId="2" borderId="20" xfId="1" applyFont="1" applyFill="1" applyBorder="1" applyAlignment="1">
      <alignment horizontal="right" vertical="center"/>
    </xf>
    <xf numFmtId="0" fontId="2" fillId="4" borderId="18" xfId="0" applyFont="1" applyFill="1" applyBorder="1" applyAlignment="1">
      <alignment horizontal="left" vertical="center"/>
    </xf>
    <xf numFmtId="0" fontId="2" fillId="4" borderId="19" xfId="0" applyFont="1" applyFill="1" applyBorder="1" applyAlignment="1">
      <alignment vertical="center"/>
    </xf>
    <xf numFmtId="0" fontId="11" fillId="4" borderId="19" xfId="0" applyFont="1" applyFill="1" applyBorder="1" applyAlignment="1">
      <alignment horizontal="left" vertical="center"/>
    </xf>
    <xf numFmtId="0" fontId="11" fillId="4" borderId="20"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9" xfId="0" applyFont="1" applyFill="1" applyBorder="1" applyAlignment="1">
      <alignment vertical="center"/>
    </xf>
    <xf numFmtId="0" fontId="11" fillId="4" borderId="20" xfId="0" applyFont="1" applyFill="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20" fillId="4" borderId="21" xfId="0" applyFont="1" applyFill="1" applyBorder="1" applyAlignment="1">
      <alignment horizontal="left" vertical="center"/>
    </xf>
    <xf numFmtId="0" fontId="20" fillId="4" borderId="0" xfId="0" applyFont="1" applyFill="1" applyAlignment="1">
      <alignment horizontal="left" vertical="center"/>
    </xf>
    <xf numFmtId="0" fontId="50" fillId="4" borderId="22" xfId="1" applyFont="1" applyFill="1" applyBorder="1" applyAlignment="1">
      <alignment horizontal="right" vertical="center"/>
    </xf>
    <xf numFmtId="0" fontId="3" fillId="4" borderId="18" xfId="0" applyFont="1" applyFill="1" applyBorder="1" applyAlignment="1">
      <alignment horizontal="left" vertical="center"/>
    </xf>
    <xf numFmtId="0" fontId="3" fillId="4" borderId="19" xfId="0" applyFont="1" applyFill="1" applyBorder="1" applyAlignment="1">
      <alignment horizontal="left" vertical="center"/>
    </xf>
    <xf numFmtId="0" fontId="5" fillId="5" borderId="0" xfId="0" applyFont="1" applyFill="1" applyAlignment="1">
      <alignment vertical="center"/>
    </xf>
    <xf numFmtId="0" fontId="55" fillId="5" borderId="0" xfId="0" applyFont="1" applyFill="1" applyAlignment="1">
      <alignment horizontal="left" vertical="center"/>
    </xf>
    <xf numFmtId="0" fontId="11" fillId="5" borderId="0" xfId="0" applyFont="1" applyFill="1" applyAlignment="1">
      <alignment vertical="center"/>
    </xf>
    <xf numFmtId="0" fontId="11" fillId="4" borderId="22" xfId="0" applyFont="1" applyFill="1" applyBorder="1" applyAlignment="1">
      <alignment horizontal="left" vertical="center"/>
    </xf>
    <xf numFmtId="0" fontId="2" fillId="10" borderId="21" xfId="0" applyFont="1" applyFill="1" applyBorder="1" applyAlignment="1">
      <alignment vertical="center"/>
    </xf>
    <xf numFmtId="0" fontId="2" fillId="10" borderId="0" xfId="0" applyFont="1" applyFill="1" applyAlignment="1">
      <alignment vertical="center"/>
    </xf>
    <xf numFmtId="0" fontId="50" fillId="10" borderId="22" xfId="1" applyFont="1" applyFill="1" applyBorder="1" applyAlignment="1">
      <alignment horizontal="righ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0" fillId="4" borderId="0" xfId="1" applyFont="1" applyFill="1" applyBorder="1" applyAlignment="1">
      <alignment horizontal="left" vertical="center"/>
    </xf>
    <xf numFmtId="0" fontId="2" fillId="0" borderId="25" xfId="0" applyFont="1" applyBorder="1" applyAlignment="1">
      <alignment horizontal="left" vertical="center"/>
    </xf>
    <xf numFmtId="0" fontId="2" fillId="0" borderId="19" xfId="0" applyFont="1" applyBorder="1" applyAlignment="1">
      <alignment horizontal="left" vertical="center"/>
    </xf>
    <xf numFmtId="0" fontId="11" fillId="0" borderId="19" xfId="0" applyFont="1" applyBorder="1" applyAlignment="1">
      <alignment vertical="center"/>
    </xf>
    <xf numFmtId="0" fontId="11" fillId="0" borderId="26" xfId="0" applyFont="1" applyBorder="1" applyAlignment="1">
      <alignment vertical="center"/>
    </xf>
    <xf numFmtId="0" fontId="20" fillId="4" borderId="18" xfId="0" applyFont="1" applyFill="1" applyBorder="1" applyAlignment="1">
      <alignment horizontal="left" vertical="center"/>
    </xf>
    <xf numFmtId="0" fontId="20" fillId="4" borderId="19" xfId="0" applyFont="1" applyFill="1" applyBorder="1" applyAlignment="1">
      <alignment horizontal="left" vertical="center"/>
    </xf>
    <xf numFmtId="0" fontId="2" fillId="0" borderId="70" xfId="0" applyFont="1" applyBorder="1" applyAlignment="1">
      <alignment horizontal="left" vertical="center"/>
    </xf>
    <xf numFmtId="0" fontId="53" fillId="0" borderId="0" xfId="1" applyFont="1" applyAlignment="1">
      <alignment horizontal="left" vertical="center"/>
    </xf>
    <xf numFmtId="0" fontId="19" fillId="0" borderId="0" xfId="0" applyFont="1" applyAlignment="1">
      <alignment horizontal="center" vertical="center"/>
    </xf>
    <xf numFmtId="0" fontId="52" fillId="5" borderId="18" xfId="0" applyFont="1" applyFill="1" applyBorder="1" applyAlignment="1">
      <alignment vertical="center"/>
    </xf>
    <xf numFmtId="0" fontId="52" fillId="5" borderId="19" xfId="0" applyFont="1" applyFill="1" applyBorder="1" applyAlignment="1">
      <alignment vertical="center"/>
    </xf>
    <xf numFmtId="0" fontId="2" fillId="5" borderId="19" xfId="0" applyFont="1" applyFill="1" applyBorder="1" applyAlignment="1">
      <alignment vertical="center"/>
    </xf>
    <xf numFmtId="0" fontId="2" fillId="5" borderId="19" xfId="0" applyFont="1" applyFill="1" applyBorder="1" applyAlignment="1">
      <alignment horizontal="right" vertical="center"/>
    </xf>
    <xf numFmtId="0" fontId="50" fillId="5" borderId="20" xfId="1" applyFont="1" applyFill="1" applyBorder="1" applyAlignment="1">
      <alignment horizontal="right" vertical="center"/>
    </xf>
    <xf numFmtId="0" fontId="55" fillId="4" borderId="0" xfId="0" applyFont="1" applyFill="1" applyAlignment="1">
      <alignment horizontal="left" vertical="center"/>
    </xf>
    <xf numFmtId="0" fontId="2" fillId="10" borderId="18" xfId="0" applyFont="1" applyFill="1" applyBorder="1" applyAlignment="1">
      <alignment vertical="center"/>
    </xf>
    <xf numFmtId="0" fontId="2" fillId="10" borderId="19" xfId="0" applyFont="1" applyFill="1" applyBorder="1" applyAlignment="1">
      <alignment vertical="center"/>
    </xf>
    <xf numFmtId="0" fontId="11" fillId="10" borderId="19" xfId="0" applyFont="1" applyFill="1" applyBorder="1" applyAlignment="1">
      <alignment horizontal="left" vertical="center"/>
    </xf>
    <xf numFmtId="0" fontId="11" fillId="10" borderId="20" xfId="0" applyFont="1" applyFill="1" applyBorder="1" applyAlignment="1">
      <alignment horizontal="left" vertical="center"/>
    </xf>
    <xf numFmtId="0" fontId="50" fillId="4" borderId="20" xfId="1" applyFont="1" applyFill="1" applyBorder="1" applyAlignment="1">
      <alignment horizontal="right" vertical="center"/>
    </xf>
    <xf numFmtId="0" fontId="10" fillId="2" borderId="13" xfId="1"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57" fillId="0" borderId="0" xfId="0" applyFont="1" applyAlignment="1">
      <alignment horizontal="left" vertical="center"/>
    </xf>
    <xf numFmtId="0" fontId="3" fillId="0" borderId="9" xfId="0" applyFont="1" applyBorder="1" applyAlignment="1">
      <alignment horizontal="right" vertical="center"/>
    </xf>
    <xf numFmtId="0" fontId="11" fillId="0" borderId="10" xfId="0" applyFont="1" applyBorder="1" applyAlignment="1">
      <alignment horizontal="right" vertical="center"/>
    </xf>
    <xf numFmtId="0" fontId="2" fillId="4" borderId="20" xfId="0" applyFont="1" applyFill="1" applyBorder="1" applyAlignment="1">
      <alignment vertical="center"/>
    </xf>
    <xf numFmtId="0" fontId="11" fillId="0" borderId="7" xfId="0" applyFont="1" applyBorder="1" applyAlignment="1">
      <alignment horizontal="left" vertical="center"/>
    </xf>
    <xf numFmtId="0" fontId="11" fillId="11" borderId="13" xfId="0" applyFont="1" applyFill="1" applyBorder="1" applyAlignment="1">
      <alignment vertical="center"/>
    </xf>
    <xf numFmtId="0" fontId="11" fillId="11" borderId="14" xfId="0" applyFont="1" applyFill="1" applyBorder="1" applyAlignment="1">
      <alignment vertical="center"/>
    </xf>
    <xf numFmtId="0" fontId="2" fillId="2" borderId="21" xfId="0" applyFont="1" applyFill="1" applyBorder="1" applyAlignment="1">
      <alignment horizontal="left" vertical="center"/>
    </xf>
    <xf numFmtId="0" fontId="11" fillId="2" borderId="0" xfId="0" applyFont="1" applyFill="1" applyAlignment="1">
      <alignment vertical="center"/>
    </xf>
    <xf numFmtId="0" fontId="11" fillId="2" borderId="0" xfId="0" applyFont="1" applyFill="1" applyAlignment="1">
      <alignment horizontal="left" vertical="center"/>
    </xf>
    <xf numFmtId="0" fontId="11" fillId="2" borderId="22" xfId="0" applyFont="1" applyFill="1" applyBorder="1" applyAlignment="1">
      <alignment horizontal="right"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5" fillId="2" borderId="19" xfId="0" applyFont="1" applyFill="1" applyBorder="1" applyAlignment="1">
      <alignment vertical="center"/>
    </xf>
    <xf numFmtId="0" fontId="3" fillId="0" borderId="3" xfId="0" applyFont="1" applyBorder="1" applyAlignment="1">
      <alignment horizontal="right" vertical="center"/>
    </xf>
    <xf numFmtId="0" fontId="11" fillId="0" borderId="2" xfId="0" applyFont="1" applyBorder="1" applyAlignment="1">
      <alignment horizontal="right" vertical="center"/>
    </xf>
    <xf numFmtId="0" fontId="2" fillId="0" borderId="9" xfId="0" applyFont="1" applyBorder="1" applyAlignment="1">
      <alignment vertical="center"/>
    </xf>
    <xf numFmtId="0" fontId="7" fillId="0" borderId="10" xfId="0" applyFont="1" applyBorder="1" applyAlignment="1">
      <alignment vertical="center"/>
    </xf>
    <xf numFmtId="0" fontId="2" fillId="4" borderId="71" xfId="0" applyFont="1" applyFill="1" applyBorder="1" applyAlignment="1">
      <alignment horizontal="left" vertical="center"/>
    </xf>
    <xf numFmtId="0" fontId="2" fillId="4" borderId="72" xfId="0" applyFont="1" applyFill="1" applyBorder="1" applyAlignment="1">
      <alignment horizontal="left" vertical="center"/>
    </xf>
    <xf numFmtId="0" fontId="12" fillId="4" borderId="0" xfId="0" applyFont="1" applyFill="1" applyAlignment="1">
      <alignment vertical="center"/>
    </xf>
    <xf numFmtId="0" fontId="11" fillId="11" borderId="0" xfId="0" applyFont="1" applyFill="1" applyAlignment="1">
      <alignment vertical="center"/>
    </xf>
    <xf numFmtId="0" fontId="50" fillId="11" borderId="22" xfId="1" applyFont="1" applyFill="1" applyBorder="1" applyAlignment="1">
      <alignment horizontal="right" vertical="center"/>
    </xf>
    <xf numFmtId="0" fontId="58" fillId="2" borderId="12" xfId="0" applyFont="1" applyFill="1" applyBorder="1" applyAlignment="1">
      <alignment horizontal="left" vertical="center"/>
    </xf>
    <xf numFmtId="0" fontId="58" fillId="2" borderId="13" xfId="0" applyFont="1" applyFill="1" applyBorder="1" applyAlignment="1">
      <alignment horizontal="left" vertical="center"/>
    </xf>
    <xf numFmtId="0" fontId="2" fillId="10" borderId="12" xfId="0" applyFont="1" applyFill="1" applyBorder="1" applyAlignment="1">
      <alignment horizontal="left" vertical="center"/>
    </xf>
    <xf numFmtId="0" fontId="2" fillId="10" borderId="13" xfId="0" applyFont="1" applyFill="1" applyBorder="1" applyAlignment="1">
      <alignment horizontal="left" vertical="center"/>
    </xf>
    <xf numFmtId="0" fontId="10" fillId="10" borderId="13" xfId="1" applyFont="1" applyFill="1" applyBorder="1" applyAlignment="1">
      <alignment vertical="center"/>
    </xf>
    <xf numFmtId="0" fontId="11" fillId="10" borderId="13" xfId="0" applyFont="1" applyFill="1" applyBorder="1" applyAlignment="1">
      <alignment vertical="center"/>
    </xf>
    <xf numFmtId="0" fontId="50" fillId="10" borderId="14" xfId="1" applyFont="1" applyFill="1" applyBorder="1" applyAlignment="1">
      <alignment horizontal="right" vertical="center"/>
    </xf>
    <xf numFmtId="0" fontId="2" fillId="10" borderId="68" xfId="0" applyFont="1" applyFill="1" applyBorder="1" applyAlignment="1">
      <alignment horizontal="left" vertical="center"/>
    </xf>
    <xf numFmtId="0" fontId="2" fillId="10" borderId="69" xfId="0" applyFont="1" applyFill="1" applyBorder="1" applyAlignment="1">
      <alignment horizontal="left" vertical="center"/>
    </xf>
    <xf numFmtId="0" fontId="10" fillId="10" borderId="13" xfId="1" applyFont="1" applyFill="1" applyBorder="1" applyAlignment="1">
      <alignment horizontal="left" vertical="center"/>
    </xf>
    <xf numFmtId="0" fontId="11" fillId="11" borderId="22" xfId="0" applyFont="1" applyFill="1" applyBorder="1" applyAlignment="1">
      <alignment horizontal="right" vertical="center"/>
    </xf>
    <xf numFmtId="0" fontId="21" fillId="2" borderId="18" xfId="0" applyFont="1" applyFill="1" applyBorder="1" applyAlignment="1">
      <alignment horizontal="left" vertical="center"/>
    </xf>
    <xf numFmtId="0" fontId="21" fillId="2" borderId="19"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19" xfId="0" applyFont="1" applyFill="1" applyBorder="1" applyAlignment="1">
      <alignment horizontal="left" vertical="center"/>
    </xf>
    <xf numFmtId="0" fontId="11" fillId="10" borderId="19" xfId="0" applyFont="1" applyFill="1" applyBorder="1" applyAlignment="1">
      <alignment vertical="center"/>
    </xf>
    <xf numFmtId="0" fontId="11" fillId="10" borderId="19" xfId="0" applyFont="1" applyFill="1" applyBorder="1" applyAlignment="1">
      <alignment horizontal="right" vertical="center"/>
    </xf>
    <xf numFmtId="0" fontId="50" fillId="10" borderId="20" xfId="1" applyFont="1" applyFill="1" applyBorder="1" applyAlignment="1">
      <alignment horizontal="right" vertical="center"/>
    </xf>
    <xf numFmtId="0" fontId="3" fillId="0" borderId="5" xfId="0" applyFont="1" applyBorder="1" applyAlignment="1">
      <alignment horizontal="right" vertical="center"/>
    </xf>
    <xf numFmtId="0" fontId="2" fillId="2" borderId="13" xfId="0" applyFont="1" applyFill="1" applyBorder="1" applyAlignment="1">
      <alignment vertical="center"/>
    </xf>
    <xf numFmtId="0" fontId="54" fillId="10" borderId="13" xfId="1" applyFont="1" applyFill="1" applyBorder="1" applyAlignment="1">
      <alignment horizontal="left" vertical="center"/>
    </xf>
    <xf numFmtId="0" fontId="59" fillId="10" borderId="14" xfId="1" applyFont="1" applyFill="1" applyBorder="1" applyAlignment="1">
      <alignment horizontal="right" vertical="center"/>
    </xf>
    <xf numFmtId="0" fontId="11" fillId="4" borderId="13" xfId="0" applyFont="1" applyFill="1" applyBorder="1" applyAlignment="1">
      <alignment horizontal="left" vertical="center"/>
    </xf>
    <xf numFmtId="0" fontId="2" fillId="10" borderId="18" xfId="0" applyFont="1" applyFill="1" applyBorder="1" applyAlignment="1">
      <alignment horizontal="left" vertical="center"/>
    </xf>
    <xf numFmtId="0" fontId="2" fillId="10" borderId="19" xfId="0" applyFont="1" applyFill="1" applyBorder="1" applyAlignment="1">
      <alignment horizontal="left" vertical="center"/>
    </xf>
    <xf numFmtId="0" fontId="11" fillId="11" borderId="22" xfId="0" applyFont="1" applyFill="1" applyBorder="1" applyAlignment="1">
      <alignment vertical="center"/>
    </xf>
    <xf numFmtId="0" fontId="2" fillId="5" borderId="12" xfId="0" applyFont="1" applyFill="1" applyBorder="1" applyAlignment="1">
      <alignment vertical="center"/>
    </xf>
    <xf numFmtId="0" fontId="2" fillId="5" borderId="13" xfId="0" applyFont="1" applyFill="1" applyBorder="1" applyAlignment="1">
      <alignment vertical="center"/>
    </xf>
    <xf numFmtId="0" fontId="10" fillId="5" borderId="13" xfId="1" applyFont="1" applyFill="1" applyBorder="1" applyAlignment="1">
      <alignment vertical="center"/>
    </xf>
    <xf numFmtId="0" fontId="50" fillId="5" borderId="14" xfId="1" applyFont="1" applyFill="1" applyBorder="1" applyAlignment="1">
      <alignment horizontal="right" vertical="center"/>
    </xf>
    <xf numFmtId="0" fontId="2" fillId="2" borderId="19" xfId="0" applyFont="1" applyFill="1" applyBorder="1" applyAlignment="1">
      <alignment vertical="center"/>
    </xf>
    <xf numFmtId="0" fontId="14" fillId="4" borderId="0" xfId="0" applyFont="1" applyFill="1" applyAlignment="1">
      <alignment horizontal="left" vertical="center"/>
    </xf>
    <xf numFmtId="0" fontId="11" fillId="4" borderId="14" xfId="0" applyFont="1" applyFill="1" applyBorder="1" applyAlignment="1">
      <alignment horizontal="right" vertical="center"/>
    </xf>
    <xf numFmtId="0" fontId="11" fillId="0" borderId="7" xfId="0" applyFont="1" applyBorder="1" applyAlignment="1">
      <alignment vertical="center"/>
    </xf>
    <xf numFmtId="0" fontId="20" fillId="10" borderId="18" xfId="0" applyFont="1" applyFill="1" applyBorder="1" applyAlignment="1">
      <alignment horizontal="left" vertical="center"/>
    </xf>
    <xf numFmtId="0" fontId="20" fillId="10" borderId="19" xfId="0" applyFont="1" applyFill="1" applyBorder="1" applyAlignment="1">
      <alignment horizontal="left" vertical="center"/>
    </xf>
    <xf numFmtId="0" fontId="11" fillId="10" borderId="20" xfId="0" applyFont="1" applyFill="1" applyBorder="1" applyAlignment="1">
      <alignment vertical="center"/>
    </xf>
    <xf numFmtId="0" fontId="2" fillId="5" borderId="21" xfId="0" applyFont="1" applyFill="1" applyBorder="1" applyAlignment="1">
      <alignment vertical="center"/>
    </xf>
    <xf numFmtId="0" fontId="11" fillId="4" borderId="0" xfId="0" applyFont="1" applyFill="1" applyAlignment="1">
      <alignment horizontal="left" vertical="center" indent="1"/>
    </xf>
    <xf numFmtId="0" fontId="11" fillId="4" borderId="22" xfId="0" applyFont="1" applyFill="1" applyBorder="1" applyAlignment="1">
      <alignment horizontal="left" vertical="center" indent="1"/>
    </xf>
    <xf numFmtId="0" fontId="11" fillId="2" borderId="20" xfId="0" applyFont="1" applyFill="1" applyBorder="1" applyAlignment="1">
      <alignment vertical="center"/>
    </xf>
    <xf numFmtId="0" fontId="10" fillId="4" borderId="0" xfId="1" applyFont="1" applyFill="1" applyBorder="1" applyAlignment="1">
      <alignment vertical="center"/>
    </xf>
    <xf numFmtId="0" fontId="11" fillId="4" borderId="22" xfId="0" applyFont="1" applyFill="1" applyBorder="1" applyAlignment="1">
      <alignment horizontal="right" vertical="center"/>
    </xf>
    <xf numFmtId="0" fontId="2" fillId="5" borderId="18" xfId="0" applyFont="1" applyFill="1" applyBorder="1" applyAlignment="1">
      <alignment vertical="center"/>
    </xf>
    <xf numFmtId="0" fontId="11" fillId="5" borderId="20" xfId="0" applyFont="1" applyFill="1" applyBorder="1" applyAlignment="1">
      <alignment horizontal="right" vertical="center"/>
    </xf>
    <xf numFmtId="0" fontId="55" fillId="10" borderId="19" xfId="0" applyFont="1" applyFill="1" applyBorder="1" applyAlignment="1">
      <alignment horizontal="left" vertical="center"/>
    </xf>
    <xf numFmtId="0" fontId="2" fillId="10" borderId="21" xfId="0" applyFont="1" applyFill="1" applyBorder="1" applyAlignment="1">
      <alignment horizontal="left" vertical="center"/>
    </xf>
    <xf numFmtId="0" fontId="2" fillId="10" borderId="0" xfId="0" applyFont="1" applyFill="1" applyAlignment="1">
      <alignment horizontal="left" vertical="center"/>
    </xf>
    <xf numFmtId="0" fontId="6" fillId="4" borderId="13" xfId="0" applyFont="1" applyFill="1" applyBorder="1" applyAlignment="1">
      <alignment vertical="center"/>
    </xf>
    <xf numFmtId="0" fontId="11" fillId="4" borderId="14" xfId="0" applyFont="1" applyFill="1" applyBorder="1" applyAlignment="1">
      <alignment horizontal="left" vertical="center"/>
    </xf>
    <xf numFmtId="0" fontId="3" fillId="4" borderId="14" xfId="0" applyFont="1" applyFill="1" applyBorder="1" applyAlignment="1">
      <alignment vertical="center"/>
    </xf>
    <xf numFmtId="0" fontId="11" fillId="0" borderId="7" xfId="0" applyFont="1" applyBorder="1" applyAlignment="1">
      <alignment horizontal="righ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5" fillId="0" borderId="9" xfId="0" applyFont="1" applyBorder="1" applyAlignment="1">
      <alignment vertical="center"/>
    </xf>
    <xf numFmtId="0" fontId="24" fillId="0" borderId="9" xfId="0" applyFont="1" applyBorder="1" applyAlignment="1">
      <alignment vertical="center"/>
    </xf>
    <xf numFmtId="0" fontId="16" fillId="0" borderId="10" xfId="0" applyFont="1" applyBorder="1" applyAlignment="1">
      <alignment vertical="center"/>
    </xf>
    <xf numFmtId="0" fontId="2" fillId="4" borderId="73" xfId="0" applyFont="1" applyFill="1" applyBorder="1" applyAlignment="1">
      <alignment horizontal="left" vertical="center"/>
    </xf>
    <xf numFmtId="0" fontId="2" fillId="4" borderId="63" xfId="0" applyFont="1" applyFill="1" applyBorder="1" applyAlignment="1">
      <alignment horizontal="left" vertical="center"/>
    </xf>
    <xf numFmtId="0" fontId="11" fillId="11" borderId="19" xfId="0" applyFont="1" applyFill="1" applyBorder="1" applyAlignment="1">
      <alignment vertical="center"/>
    </xf>
    <xf numFmtId="0" fontId="11" fillId="11" borderId="20" xfId="0" applyFont="1" applyFill="1" applyBorder="1" applyAlignment="1">
      <alignment vertical="center"/>
    </xf>
    <xf numFmtId="0" fontId="2" fillId="4" borderId="21" xfId="0" applyFont="1" applyFill="1" applyBorder="1" applyAlignment="1">
      <alignment vertical="center"/>
    </xf>
    <xf numFmtId="0" fontId="3" fillId="4" borderId="22" xfId="0" applyFont="1" applyFill="1" applyBorder="1" applyAlignment="1">
      <alignment vertical="center"/>
    </xf>
    <xf numFmtId="0" fontId="2" fillId="0" borderId="2" xfId="0" applyFont="1" applyBorder="1" applyAlignment="1">
      <alignment vertical="center"/>
    </xf>
    <xf numFmtId="0" fontId="2" fillId="4" borderId="64" xfId="0" applyFont="1" applyFill="1" applyBorder="1" applyAlignment="1">
      <alignment horizontal="left" vertical="center"/>
    </xf>
    <xf numFmtId="0" fontId="2" fillId="4" borderId="29" xfId="0" applyFont="1" applyFill="1" applyBorder="1" applyAlignment="1">
      <alignment horizontal="left" vertical="center"/>
    </xf>
    <xf numFmtId="0" fontId="11" fillId="4" borderId="29" xfId="0" applyFont="1" applyFill="1" applyBorder="1" applyAlignment="1">
      <alignment horizontal="left" vertical="center"/>
    </xf>
    <xf numFmtId="0" fontId="11" fillId="4" borderId="67" xfId="0" applyFont="1" applyFill="1" applyBorder="1" applyAlignment="1">
      <alignment horizontal="left" vertical="center"/>
    </xf>
    <xf numFmtId="0" fontId="10" fillId="4" borderId="22" xfId="1" applyFont="1" applyFill="1" applyBorder="1" applyAlignment="1">
      <alignment vertical="center" wrapText="1"/>
    </xf>
    <xf numFmtId="0" fontId="2" fillId="5" borderId="12" xfId="0" applyFont="1" applyFill="1" applyBorder="1" applyAlignment="1">
      <alignment horizontal="left" vertical="center"/>
    </xf>
    <xf numFmtId="0" fontId="2" fillId="5" borderId="13" xfId="0" applyFont="1" applyFill="1" applyBorder="1" applyAlignment="1">
      <alignment horizontal="left" vertical="center"/>
    </xf>
    <xf numFmtId="0" fontId="3" fillId="4" borderId="20" xfId="0" applyFont="1" applyFill="1" applyBorder="1" applyAlignment="1">
      <alignment vertical="center"/>
    </xf>
    <xf numFmtId="0" fontId="12" fillId="4" borderId="0" xfId="0" applyFont="1" applyFill="1" applyAlignment="1">
      <alignment horizontal="left" vertical="center"/>
    </xf>
    <xf numFmtId="0" fontId="20" fillId="5" borderId="21" xfId="0" applyFont="1" applyFill="1" applyBorder="1" applyAlignment="1">
      <alignment horizontal="left" vertical="center"/>
    </xf>
    <xf numFmtId="0" fontId="20" fillId="5" borderId="0" xfId="0" applyFont="1" applyFill="1" applyAlignment="1">
      <alignment horizontal="left" vertical="center"/>
    </xf>
    <xf numFmtId="0" fontId="11" fillId="5" borderId="22" xfId="0" applyFont="1" applyFill="1" applyBorder="1" applyAlignment="1">
      <alignment vertical="center"/>
    </xf>
    <xf numFmtId="0" fontId="6" fillId="10" borderId="13" xfId="0" applyFont="1" applyFill="1" applyBorder="1" applyAlignment="1">
      <alignment horizontal="left" vertical="center"/>
    </xf>
    <xf numFmtId="0" fontId="53" fillId="4" borderId="13" xfId="1" applyFont="1" applyFill="1" applyBorder="1" applyAlignment="1">
      <alignment vertical="center"/>
    </xf>
    <xf numFmtId="0" fontId="2" fillId="4" borderId="20" xfId="0" applyFont="1" applyFill="1" applyBorder="1" applyAlignment="1">
      <alignment horizontal="right" vertical="center"/>
    </xf>
    <xf numFmtId="0" fontId="20" fillId="5" borderId="18" xfId="0" applyFont="1" applyFill="1" applyBorder="1" applyAlignment="1">
      <alignment horizontal="left" vertical="center"/>
    </xf>
    <xf numFmtId="0" fontId="20" fillId="5" borderId="19" xfId="0" applyFont="1" applyFill="1" applyBorder="1" applyAlignment="1">
      <alignment horizontal="left" vertical="center"/>
    </xf>
    <xf numFmtId="0" fontId="11" fillId="5" borderId="19" xfId="0" applyFont="1" applyFill="1" applyBorder="1" applyAlignment="1">
      <alignment vertical="center"/>
    </xf>
    <xf numFmtId="0" fontId="11" fillId="5" borderId="19" xfId="0" applyFont="1" applyFill="1" applyBorder="1" applyAlignment="1">
      <alignment horizontal="left" vertical="center" indent="1"/>
    </xf>
    <xf numFmtId="0" fontId="11" fillId="5" borderId="20" xfId="0" applyFont="1" applyFill="1" applyBorder="1" applyAlignment="1">
      <alignment vertical="center"/>
    </xf>
    <xf numFmtId="0" fontId="3" fillId="10" borderId="19" xfId="0" applyFont="1" applyFill="1" applyBorder="1" applyAlignment="1">
      <alignment vertical="center"/>
    </xf>
    <xf numFmtId="0" fontId="3" fillId="2" borderId="20" xfId="0" applyFont="1" applyFill="1" applyBorder="1" applyAlignment="1">
      <alignment vertical="center"/>
    </xf>
    <xf numFmtId="0" fontId="2" fillId="11" borderId="68" xfId="0" applyFont="1" applyFill="1" applyBorder="1" applyAlignment="1">
      <alignment horizontal="left" vertical="center"/>
    </xf>
    <xf numFmtId="0" fontId="2" fillId="11" borderId="69" xfId="0" applyFont="1" applyFill="1" applyBorder="1" applyAlignment="1">
      <alignment horizontal="left" vertical="center"/>
    </xf>
    <xf numFmtId="0" fontId="15" fillId="11" borderId="13" xfId="0" applyFont="1" applyFill="1" applyBorder="1" applyAlignment="1">
      <alignment horizontal="left" vertical="center"/>
    </xf>
    <xf numFmtId="0" fontId="11" fillId="11" borderId="13" xfId="0" applyFont="1" applyFill="1" applyBorder="1" applyAlignment="1">
      <alignment horizontal="left" vertical="center"/>
    </xf>
    <xf numFmtId="0" fontId="11" fillId="11" borderId="14" xfId="0" applyFont="1" applyFill="1" applyBorder="1" applyAlignment="1">
      <alignment horizontal="left" vertical="center"/>
    </xf>
    <xf numFmtId="0" fontId="2" fillId="4" borderId="12" xfId="0" applyFont="1" applyFill="1" applyBorder="1" applyAlignment="1">
      <alignment vertical="center"/>
    </xf>
    <xf numFmtId="0" fontId="2" fillId="4" borderId="13" xfId="0" applyFont="1" applyFill="1" applyBorder="1" applyAlignment="1">
      <alignment vertical="center"/>
    </xf>
    <xf numFmtId="0" fontId="61" fillId="2" borderId="12" xfId="0" applyFont="1" applyFill="1" applyBorder="1" applyAlignment="1">
      <alignment horizontal="left" vertical="center"/>
    </xf>
    <xf numFmtId="0" fontId="61" fillId="2" borderId="13" xfId="0" applyFont="1" applyFill="1" applyBorder="1" applyAlignment="1">
      <alignment horizontal="left" vertical="center"/>
    </xf>
    <xf numFmtId="0" fontId="62" fillId="2" borderId="13" xfId="0" applyFont="1" applyFill="1" applyBorder="1" applyAlignment="1">
      <alignment vertical="center"/>
    </xf>
    <xf numFmtId="0" fontId="62" fillId="2" borderId="14" xfId="0" applyFont="1" applyFill="1" applyBorder="1" applyAlignment="1">
      <alignment vertical="center"/>
    </xf>
    <xf numFmtId="0" fontId="63" fillId="0" borderId="8" xfId="0" applyFont="1" applyBorder="1" applyAlignment="1">
      <alignment horizontal="left" vertical="center"/>
    </xf>
    <xf numFmtId="0" fontId="63" fillId="0" borderId="9" xfId="0" applyFont="1" applyBorder="1" applyAlignment="1">
      <alignment horizontal="left" vertical="center"/>
    </xf>
    <xf numFmtId="0" fontId="64" fillId="0" borderId="9" xfId="0" applyFont="1" applyBorder="1" applyAlignment="1">
      <alignment vertical="center"/>
    </xf>
    <xf numFmtId="0" fontId="2" fillId="0" borderId="7" xfId="0" applyFont="1" applyBorder="1" applyAlignment="1">
      <alignment vertical="center"/>
    </xf>
    <xf numFmtId="0" fontId="2" fillId="11" borderId="64" xfId="0" applyFont="1" applyFill="1" applyBorder="1" applyAlignment="1">
      <alignment horizontal="left" vertical="center"/>
    </xf>
    <xf numFmtId="0" fontId="2" fillId="11" borderId="29" xfId="0" applyFont="1" applyFill="1" applyBorder="1" applyAlignment="1">
      <alignment horizontal="left" vertical="center"/>
    </xf>
    <xf numFmtId="0" fontId="2" fillId="11" borderId="29" xfId="0" applyFont="1" applyFill="1" applyBorder="1" applyAlignment="1">
      <alignment vertical="center"/>
    </xf>
    <xf numFmtId="0" fontId="11" fillId="11" borderId="29" xfId="0" applyFont="1" applyFill="1" applyBorder="1" applyAlignment="1">
      <alignment horizontal="left" vertical="center"/>
    </xf>
    <xf numFmtId="0" fontId="11" fillId="11" borderId="67" xfId="0" applyFont="1" applyFill="1" applyBorder="1" applyAlignment="1">
      <alignment horizontal="left" vertical="center"/>
    </xf>
    <xf numFmtId="0" fontId="2" fillId="4" borderId="27" xfId="0" applyFont="1" applyFill="1" applyBorder="1" applyAlignment="1">
      <alignment vertical="center"/>
    </xf>
    <xf numFmtId="0" fontId="2" fillId="4" borderId="28" xfId="0" applyFont="1" applyFill="1" applyBorder="1" applyAlignment="1">
      <alignment vertical="center"/>
    </xf>
    <xf numFmtId="0" fontId="65" fillId="4" borderId="0" xfId="1" applyFont="1" applyFill="1" applyBorder="1" applyAlignment="1">
      <alignment vertical="center"/>
    </xf>
    <xf numFmtId="0" fontId="11" fillId="2" borderId="18" xfId="0" applyFont="1" applyFill="1" applyBorder="1" applyAlignment="1">
      <alignment horizontal="left" vertical="center"/>
    </xf>
    <xf numFmtId="0" fontId="62" fillId="2" borderId="18" xfId="0" applyFont="1" applyFill="1" applyBorder="1" applyAlignment="1">
      <alignment horizontal="left" vertical="center"/>
    </xf>
    <xf numFmtId="0" fontId="62" fillId="2" borderId="19" xfId="0" applyFont="1" applyFill="1" applyBorder="1" applyAlignment="1">
      <alignment horizontal="left" vertical="center"/>
    </xf>
    <xf numFmtId="0" fontId="62" fillId="2" borderId="19" xfId="0" applyFont="1" applyFill="1" applyBorder="1" applyAlignment="1">
      <alignment vertical="center"/>
    </xf>
    <xf numFmtId="0" fontId="53" fillId="5" borderId="13" xfId="1" applyFont="1" applyFill="1" applyBorder="1" applyAlignment="1">
      <alignment horizontal="left" vertical="center"/>
    </xf>
    <xf numFmtId="0" fontId="10" fillId="4" borderId="0" xfId="1" applyFont="1" applyFill="1" applyAlignment="1">
      <alignment horizontal="left" vertical="center"/>
    </xf>
    <xf numFmtId="0" fontId="49" fillId="0" borderId="3" xfId="0" applyFont="1" applyBorder="1" applyAlignment="1">
      <alignment vertical="center"/>
    </xf>
    <xf numFmtId="0" fontId="11" fillId="5" borderId="22" xfId="0" applyFont="1" applyFill="1" applyBorder="1" applyAlignment="1">
      <alignment horizontal="right" vertical="center"/>
    </xf>
    <xf numFmtId="0" fontId="2" fillId="4" borderId="18" xfId="0" applyFont="1" applyFill="1" applyBorder="1" applyAlignment="1">
      <alignment vertical="center"/>
    </xf>
    <xf numFmtId="0" fontId="2" fillId="0" borderId="10" xfId="0" applyFont="1" applyBorder="1" applyAlignment="1">
      <alignment vertical="center"/>
    </xf>
    <xf numFmtId="0" fontId="11" fillId="0" borderId="33" xfId="0" applyFont="1" applyBorder="1" applyAlignment="1">
      <alignment horizontal="left" vertical="center"/>
    </xf>
    <xf numFmtId="0" fontId="11" fillId="0" borderId="13" xfId="0" applyFont="1" applyBorder="1" applyAlignment="1">
      <alignment horizontal="left" vertical="center"/>
    </xf>
    <xf numFmtId="0" fontId="11" fillId="0" borderId="13" xfId="0" applyFont="1" applyBorder="1" applyAlignment="1">
      <alignment vertical="center"/>
    </xf>
    <xf numFmtId="0" fontId="11" fillId="0" borderId="34" xfId="0" applyFont="1" applyBorder="1" applyAlignment="1">
      <alignment vertical="center"/>
    </xf>
    <xf numFmtId="0" fontId="12" fillId="3" borderId="13" xfId="0" applyFont="1" applyFill="1" applyBorder="1" applyAlignment="1">
      <alignment vertical="center"/>
    </xf>
    <xf numFmtId="0" fontId="3" fillId="3" borderId="13" xfId="0" applyFont="1" applyFill="1" applyBorder="1" applyAlignment="1">
      <alignment vertical="center"/>
    </xf>
    <xf numFmtId="0" fontId="3" fillId="3" borderId="13" xfId="0" applyFont="1" applyFill="1" applyBorder="1" applyAlignment="1">
      <alignment horizontal="right" vertical="center"/>
    </xf>
    <xf numFmtId="0" fontId="50" fillId="3" borderId="14" xfId="1" applyFont="1" applyFill="1" applyBorder="1" applyAlignment="1">
      <alignment horizontal="right" vertical="center"/>
    </xf>
    <xf numFmtId="0" fontId="48" fillId="5" borderId="13" xfId="0" applyFont="1" applyFill="1" applyBorder="1" applyAlignment="1">
      <alignment horizontal="left" vertical="center"/>
    </xf>
    <xf numFmtId="0" fontId="49" fillId="5" borderId="14"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11" borderId="14" xfId="0" applyFont="1" applyFill="1" applyBorder="1" applyAlignment="1">
      <alignment horizontal="right" vertical="center" indent="1"/>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3" fillId="3" borderId="19" xfId="0" applyFont="1" applyFill="1" applyBorder="1" applyAlignment="1">
      <alignment vertical="center"/>
    </xf>
    <xf numFmtId="0" fontId="3" fillId="3" borderId="19" xfId="0" applyFont="1" applyFill="1" applyBorder="1" applyAlignment="1">
      <alignment horizontal="right" vertical="center"/>
    </xf>
    <xf numFmtId="0" fontId="11" fillId="3" borderId="20" xfId="0" applyFont="1" applyFill="1" applyBorder="1" applyAlignment="1">
      <alignment horizontal="right" vertical="center"/>
    </xf>
    <xf numFmtId="0" fontId="50" fillId="0" borderId="0" xfId="1" applyFont="1" applyFill="1" applyAlignment="1">
      <alignment horizontal="right"/>
    </xf>
    <xf numFmtId="0" fontId="6" fillId="2" borderId="13" xfId="0" applyFont="1" applyFill="1" applyBorder="1" applyAlignment="1">
      <alignment horizontal="left" vertical="center"/>
    </xf>
    <xf numFmtId="0" fontId="2" fillId="5" borderId="64" xfId="0" applyFont="1" applyFill="1" applyBorder="1" applyAlignment="1">
      <alignment horizontal="left" vertical="center"/>
    </xf>
    <xf numFmtId="0" fontId="2" fillId="5" borderId="29" xfId="0" applyFont="1" applyFill="1" applyBorder="1" applyAlignment="1">
      <alignment horizontal="left" vertical="center"/>
    </xf>
    <xf numFmtId="0" fontId="2" fillId="5" borderId="29" xfId="0" applyFont="1" applyFill="1" applyBorder="1" applyAlignment="1">
      <alignment vertical="center"/>
    </xf>
    <xf numFmtId="0" fontId="11" fillId="5" borderId="29" xfId="0" applyFont="1" applyFill="1" applyBorder="1" applyAlignment="1">
      <alignment horizontal="left" vertical="center"/>
    </xf>
    <xf numFmtId="0" fontId="11" fillId="5" borderId="67" xfId="0" applyFont="1" applyFill="1" applyBorder="1" applyAlignment="1">
      <alignment horizontal="left" vertical="center"/>
    </xf>
    <xf numFmtId="0" fontId="2" fillId="11" borderId="19" xfId="0" applyFont="1" applyFill="1" applyBorder="1" applyAlignment="1">
      <alignment horizontal="left" vertical="center"/>
    </xf>
    <xf numFmtId="0" fontId="50" fillId="0" borderId="0" xfId="1" applyFont="1" applyAlignment="1">
      <alignment horizontal="right" vertical="center"/>
    </xf>
    <xf numFmtId="0" fontId="11" fillId="2" borderId="14" xfId="0" applyFont="1" applyFill="1" applyBorder="1" applyAlignment="1">
      <alignment horizontal="right" vertical="center"/>
    </xf>
    <xf numFmtId="0" fontId="2" fillId="11" borderId="13" xfId="0" applyFont="1" applyFill="1" applyBorder="1" applyAlignment="1">
      <alignment vertical="center"/>
    </xf>
    <xf numFmtId="0" fontId="50" fillId="11" borderId="14" xfId="1" applyFont="1" applyFill="1" applyBorder="1" applyAlignment="1">
      <alignment horizontal="right" vertical="center"/>
    </xf>
    <xf numFmtId="49" fontId="6" fillId="2" borderId="19" xfId="0" applyNumberFormat="1" applyFont="1" applyFill="1" applyBorder="1" applyAlignment="1">
      <alignment horizontal="left" vertical="center"/>
    </xf>
    <xf numFmtId="0" fontId="11" fillId="2" borderId="19" xfId="0" applyFont="1" applyFill="1" applyBorder="1" applyAlignment="1">
      <alignment horizontal="center" vertical="center"/>
    </xf>
    <xf numFmtId="0" fontId="2" fillId="11" borderId="21" xfId="0" applyFont="1" applyFill="1" applyBorder="1" applyAlignment="1">
      <alignment horizontal="left" vertical="center"/>
    </xf>
    <xf numFmtId="0" fontId="2" fillId="11" borderId="0" xfId="0" applyFont="1" applyFill="1" applyAlignment="1">
      <alignment horizontal="left" vertical="center"/>
    </xf>
    <xf numFmtId="0" fontId="12" fillId="11" borderId="0" xfId="0" applyFont="1" applyFill="1" applyAlignment="1">
      <alignment horizontal="left" vertical="center"/>
    </xf>
    <xf numFmtId="0" fontId="11" fillId="11" borderId="0" xfId="0" applyFont="1" applyFill="1" applyAlignment="1">
      <alignment horizontal="left" vertical="center"/>
    </xf>
    <xf numFmtId="0" fontId="11" fillId="11" borderId="22" xfId="0" applyFont="1" applyFill="1" applyBorder="1" applyAlignment="1">
      <alignment horizontal="left" vertical="center"/>
    </xf>
    <xf numFmtId="0" fontId="3" fillId="2" borderId="19" xfId="0" applyFont="1" applyFill="1" applyBorder="1" applyAlignment="1">
      <alignment vertical="center"/>
    </xf>
    <xf numFmtId="0" fontId="2" fillId="11" borderId="0" xfId="0" applyFont="1" applyFill="1" applyAlignment="1">
      <alignment vertical="center"/>
    </xf>
    <xf numFmtId="0" fontId="11" fillId="10" borderId="14" xfId="0" applyFont="1" applyFill="1" applyBorder="1" applyAlignment="1">
      <alignment horizontal="left" vertical="center"/>
    </xf>
    <xf numFmtId="0" fontId="2" fillId="11" borderId="18"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20" xfId="0" applyFont="1" applyFill="1" applyBorder="1" applyAlignment="1">
      <alignment horizontal="left" vertical="center"/>
    </xf>
    <xf numFmtId="0" fontId="50" fillId="11" borderId="20" xfId="1" applyFont="1" applyFill="1" applyBorder="1" applyAlignment="1">
      <alignment horizontal="right" vertical="center"/>
    </xf>
    <xf numFmtId="0" fontId="50" fillId="11" borderId="22" xfId="1" applyFont="1" applyFill="1" applyBorder="1" applyAlignment="1">
      <alignment horizontal="right"/>
    </xf>
    <xf numFmtId="0" fontId="12" fillId="10" borderId="0" xfId="0" applyFont="1" applyFill="1" applyAlignment="1">
      <alignment vertical="center"/>
    </xf>
    <xf numFmtId="0" fontId="11" fillId="10" borderId="0" xfId="0" applyFont="1" applyFill="1" applyAlignment="1">
      <alignment vertical="center"/>
    </xf>
    <xf numFmtId="0" fontId="11" fillId="2" borderId="21"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pplyAlignment="1">
      <alignment horizontal="left" vertical="center"/>
    </xf>
    <xf numFmtId="0" fontId="11" fillId="2" borderId="14" xfId="0" applyFont="1" applyFill="1" applyBorder="1" applyAlignment="1">
      <alignment vertical="center"/>
    </xf>
    <xf numFmtId="0" fontId="20" fillId="2" borderId="18" xfId="0" applyFont="1" applyFill="1" applyBorder="1" applyAlignment="1">
      <alignment horizontal="left" vertical="center"/>
    </xf>
    <xf numFmtId="0" fontId="20" fillId="2" borderId="19" xfId="0" applyFont="1" applyFill="1" applyBorder="1" applyAlignment="1">
      <alignment horizontal="left" vertical="center"/>
    </xf>
    <xf numFmtId="0" fontId="66" fillId="4" borderId="22" xfId="1" applyFont="1" applyFill="1" applyBorder="1" applyAlignment="1">
      <alignment horizontal="right" vertical="center"/>
    </xf>
    <xf numFmtId="0" fontId="11" fillId="10" borderId="13" xfId="0" applyFont="1" applyFill="1" applyBorder="1" applyAlignment="1">
      <alignment horizontal="left" vertical="center"/>
    </xf>
    <xf numFmtId="0" fontId="12" fillId="10" borderId="13" xfId="0" applyFont="1" applyFill="1" applyBorder="1" applyAlignment="1">
      <alignment vertical="center"/>
    </xf>
    <xf numFmtId="0" fontId="11" fillId="5" borderId="13" xfId="0" applyFont="1" applyFill="1" applyBorder="1" applyAlignment="1">
      <alignment vertical="center"/>
    </xf>
    <xf numFmtId="0" fontId="11" fillId="12" borderId="13" xfId="0" applyFont="1" applyFill="1" applyBorder="1" applyAlignment="1">
      <alignment vertical="center"/>
    </xf>
    <xf numFmtId="0" fontId="50" fillId="12" borderId="14" xfId="1" applyFont="1" applyFill="1" applyBorder="1" applyAlignment="1">
      <alignment horizontal="right" vertical="center"/>
    </xf>
    <xf numFmtId="0" fontId="3" fillId="4" borderId="0" xfId="0" applyFont="1" applyFill="1" applyAlignment="1">
      <alignment horizontal="right" vertical="center"/>
    </xf>
    <xf numFmtId="0" fontId="15" fillId="10" borderId="13" xfId="0" applyFont="1" applyFill="1" applyBorder="1" applyAlignment="1">
      <alignment vertical="center"/>
    </xf>
    <xf numFmtId="0" fontId="2" fillId="10" borderId="13" xfId="0" applyFont="1" applyFill="1" applyBorder="1" applyAlignment="1">
      <alignment vertical="center"/>
    </xf>
    <xf numFmtId="3" fontId="11" fillId="10" borderId="19" xfId="0" applyNumberFormat="1" applyFont="1" applyFill="1" applyBorder="1" applyAlignment="1">
      <alignment horizontal="left" vertical="center"/>
    </xf>
    <xf numFmtId="0" fontId="3" fillId="5" borderId="21" xfId="0" applyFont="1" applyFill="1" applyBorder="1" applyAlignment="1">
      <alignment horizontal="left" vertical="center"/>
    </xf>
    <xf numFmtId="0" fontId="3" fillId="5" borderId="0" xfId="0" applyFont="1" applyFill="1" applyAlignment="1">
      <alignment horizontal="left" vertical="center"/>
    </xf>
    <xf numFmtId="0" fontId="11" fillId="12" borderId="0" xfId="0" applyFont="1" applyFill="1" applyAlignment="1">
      <alignment vertical="center"/>
    </xf>
    <xf numFmtId="0" fontId="11" fillId="12" borderId="22" xfId="0" applyFont="1" applyFill="1" applyBorder="1" applyAlignment="1">
      <alignment vertical="center"/>
    </xf>
    <xf numFmtId="0" fontId="3" fillId="4" borderId="19" xfId="0" applyFont="1" applyFill="1" applyBorder="1" applyAlignment="1">
      <alignment vertical="center"/>
    </xf>
    <xf numFmtId="0" fontId="11" fillId="4" borderId="20" xfId="0" applyFont="1" applyFill="1" applyBorder="1" applyAlignment="1">
      <alignment horizontal="right" vertical="center"/>
    </xf>
    <xf numFmtId="0" fontId="2" fillId="10" borderId="20" xfId="0" applyFont="1" applyFill="1" applyBorder="1" applyAlignment="1">
      <alignment vertical="center"/>
    </xf>
    <xf numFmtId="0" fontId="2" fillId="11" borderId="12" xfId="0" applyFont="1" applyFill="1" applyBorder="1" applyAlignment="1">
      <alignment horizontal="left" vertical="center"/>
    </xf>
    <xf numFmtId="0" fontId="2" fillId="11" borderId="13" xfId="0" applyFont="1" applyFill="1" applyBorder="1" applyAlignment="1">
      <alignment horizontal="left" vertical="center"/>
    </xf>
    <xf numFmtId="0" fontId="14" fillId="11" borderId="13" xfId="0" applyFont="1" applyFill="1" applyBorder="1" applyAlignment="1">
      <alignment horizontal="left" vertical="center"/>
    </xf>
    <xf numFmtId="0" fontId="53" fillId="10" borderId="13" xfId="1" applyFont="1" applyFill="1" applyBorder="1" applyAlignment="1">
      <alignment vertical="center"/>
    </xf>
    <xf numFmtId="0" fontId="51" fillId="2" borderId="13" xfId="0" applyFont="1" applyFill="1" applyBorder="1" applyAlignment="1">
      <alignment vertical="center"/>
    </xf>
    <xf numFmtId="0" fontId="3" fillId="12" borderId="22" xfId="0" applyFont="1" applyFill="1" applyBorder="1" applyAlignment="1">
      <alignment vertical="center"/>
    </xf>
    <xf numFmtId="0" fontId="2" fillId="11" borderId="19" xfId="0" applyFont="1" applyFill="1" applyBorder="1" applyAlignment="1">
      <alignment vertical="center"/>
    </xf>
    <xf numFmtId="0" fontId="11" fillId="5" borderId="18" xfId="0" applyFont="1" applyFill="1" applyBorder="1" applyAlignment="1">
      <alignment horizontal="left" vertical="center" indent="1"/>
    </xf>
    <xf numFmtId="0" fontId="3" fillId="5" borderId="19" xfId="0" applyFont="1" applyFill="1" applyBorder="1" applyAlignment="1">
      <alignment horizontal="left" vertical="center"/>
    </xf>
    <xf numFmtId="0" fontId="2" fillId="12" borderId="19" xfId="0" applyFont="1" applyFill="1" applyBorder="1" applyAlignment="1">
      <alignment horizontal="left" vertical="center"/>
    </xf>
    <xf numFmtId="0" fontId="3" fillId="12" borderId="20" xfId="0" applyFont="1" applyFill="1" applyBorder="1" applyAlignment="1">
      <alignment vertical="center"/>
    </xf>
    <xf numFmtId="0" fontId="62" fillId="2" borderId="13" xfId="0" applyFont="1" applyFill="1" applyBorder="1" applyAlignment="1">
      <alignment horizontal="left" vertical="center"/>
    </xf>
    <xf numFmtId="0" fontId="11" fillId="4" borderId="14" xfId="0" applyFont="1" applyFill="1" applyBorder="1" applyAlignment="1">
      <alignment vertical="center"/>
    </xf>
    <xf numFmtId="0" fontId="50" fillId="3" borderId="20" xfId="1" applyFont="1" applyFill="1" applyBorder="1" applyAlignment="1">
      <alignment horizontal="right" vertical="center"/>
    </xf>
    <xf numFmtId="0" fontId="11" fillId="4" borderId="14" xfId="0" applyFont="1" applyFill="1" applyBorder="1" applyAlignment="1">
      <alignment horizontal="right" vertical="center" indent="1"/>
    </xf>
    <xf numFmtId="0" fontId="6" fillId="4" borderId="0" xfId="0" applyFont="1" applyFill="1" applyAlignment="1">
      <alignment vertical="center"/>
    </xf>
    <xf numFmtId="0" fontId="12" fillId="10" borderId="13" xfId="0" applyFont="1" applyFill="1" applyBorder="1" applyAlignment="1">
      <alignment horizontal="left" vertical="center"/>
    </xf>
    <xf numFmtId="0" fontId="2" fillId="10" borderId="12" xfId="0" applyFont="1" applyFill="1" applyBorder="1" applyAlignment="1">
      <alignment vertical="center"/>
    </xf>
    <xf numFmtId="0" fontId="54" fillId="10" borderId="13" xfId="1" applyFont="1" applyFill="1" applyBorder="1" applyAlignment="1">
      <alignment vertical="center"/>
    </xf>
    <xf numFmtId="0" fontId="2" fillId="0" borderId="35" xfId="0" applyFont="1" applyBorder="1" applyAlignment="1">
      <alignment horizontal="left" vertical="center"/>
    </xf>
    <xf numFmtId="0" fontId="2" fillId="0" borderId="16" xfId="0" applyFont="1" applyBorder="1" applyAlignment="1">
      <alignment horizontal="left" vertical="center"/>
    </xf>
    <xf numFmtId="0" fontId="11" fillId="0" borderId="16" xfId="0" applyFont="1" applyBorder="1" applyAlignment="1">
      <alignment vertical="center"/>
    </xf>
    <xf numFmtId="0" fontId="11" fillId="0" borderId="36" xfId="0" applyFont="1" applyBorder="1" applyAlignment="1">
      <alignment vertical="center"/>
    </xf>
    <xf numFmtId="0" fontId="11" fillId="4" borderId="22" xfId="0" applyFont="1" applyFill="1" applyBorder="1" applyAlignment="1">
      <alignment horizontal="right" vertical="center" indent="1"/>
    </xf>
    <xf numFmtId="0" fontId="10" fillId="4" borderId="69" xfId="1" applyFont="1" applyFill="1" applyBorder="1" applyAlignment="1">
      <alignment vertical="center"/>
    </xf>
    <xf numFmtId="0" fontId="11" fillId="4" borderId="69" xfId="0" applyFont="1" applyFill="1" applyBorder="1" applyAlignment="1">
      <alignment vertical="center"/>
    </xf>
    <xf numFmtId="0" fontId="11" fillId="4" borderId="74" xfId="0" applyFont="1" applyFill="1" applyBorder="1" applyAlignment="1">
      <alignment vertical="center"/>
    </xf>
    <xf numFmtId="0" fontId="8" fillId="0" borderId="6" xfId="0" applyFont="1" applyBorder="1" applyAlignment="1">
      <alignment vertical="center"/>
    </xf>
    <xf numFmtId="0" fontId="2" fillId="4" borderId="22" xfId="0" applyFont="1" applyFill="1" applyBorder="1" applyAlignment="1">
      <alignment vertical="center"/>
    </xf>
    <xf numFmtId="0" fontId="14" fillId="5" borderId="13" xfId="0" applyFont="1" applyFill="1" applyBorder="1" applyAlignment="1">
      <alignment vertical="center"/>
    </xf>
    <xf numFmtId="0" fontId="14" fillId="5" borderId="13" xfId="0" applyFont="1" applyFill="1" applyBorder="1" applyAlignment="1">
      <alignment vertical="center" wrapText="1"/>
    </xf>
    <xf numFmtId="0" fontId="14" fillId="11" borderId="13" xfId="0" applyFont="1" applyFill="1" applyBorder="1" applyAlignment="1">
      <alignment vertical="center" wrapText="1"/>
    </xf>
    <xf numFmtId="0" fontId="2" fillId="4" borderId="19" xfId="0" applyFont="1" applyFill="1" applyBorder="1" applyAlignment="1">
      <alignment horizontal="left" vertical="center" indent="1"/>
    </xf>
    <xf numFmtId="0" fontId="2" fillId="4" borderId="20" xfId="0" applyFont="1" applyFill="1" applyBorder="1" applyAlignment="1">
      <alignment horizontal="left" vertical="center" indent="1"/>
    </xf>
    <xf numFmtId="0" fontId="50" fillId="2" borderId="22" xfId="1" applyFont="1" applyFill="1" applyBorder="1" applyAlignment="1">
      <alignment horizontal="right" vertical="center"/>
    </xf>
    <xf numFmtId="0" fontId="58" fillId="5" borderId="12" xfId="0" applyFont="1" applyFill="1" applyBorder="1" applyAlignment="1">
      <alignment horizontal="left" vertical="center"/>
    </xf>
    <xf numFmtId="0" fontId="58" fillId="5" borderId="13" xfId="0" applyFont="1" applyFill="1" applyBorder="1" applyAlignment="1">
      <alignment horizontal="left" vertical="center"/>
    </xf>
    <xf numFmtId="0" fontId="25" fillId="5" borderId="13" xfId="0" applyFont="1" applyFill="1" applyBorder="1" applyAlignment="1">
      <alignment vertical="center"/>
    </xf>
    <xf numFmtId="0" fontId="51" fillId="5" borderId="13" xfId="0" applyFont="1" applyFill="1" applyBorder="1" applyAlignment="1">
      <alignment vertical="center"/>
    </xf>
    <xf numFmtId="0" fontId="14" fillId="5" borderId="0" xfId="0" applyFont="1" applyFill="1" applyAlignment="1">
      <alignment vertical="center"/>
    </xf>
    <xf numFmtId="0" fontId="14" fillId="5" borderId="0" xfId="0" applyFont="1" applyFill="1" applyAlignment="1">
      <alignment vertical="center" wrapText="1"/>
    </xf>
    <xf numFmtId="0" fontId="14" fillId="11" borderId="0" xfId="0" applyFont="1" applyFill="1" applyAlignment="1">
      <alignment vertical="center" wrapText="1"/>
    </xf>
    <xf numFmtId="0" fontId="2" fillId="4" borderId="30" xfId="0" applyFont="1" applyFill="1" applyBorder="1" applyAlignment="1">
      <alignment horizontal="left" vertical="center"/>
    </xf>
    <xf numFmtId="0" fontId="2" fillId="4" borderId="31" xfId="0" applyFont="1" applyFill="1" applyBorder="1" applyAlignment="1">
      <alignment horizontal="left" vertical="center"/>
    </xf>
    <xf numFmtId="0" fontId="67" fillId="4" borderId="0" xfId="0" applyFont="1" applyFill="1" applyAlignment="1">
      <alignment vertical="center"/>
    </xf>
    <xf numFmtId="0" fontId="58" fillId="5" borderId="21" xfId="0" applyFont="1" applyFill="1" applyBorder="1" applyAlignment="1">
      <alignment horizontal="left" vertical="center"/>
    </xf>
    <xf numFmtId="0" fontId="58" fillId="5" borderId="0" xfId="0" applyFont="1" applyFill="1" applyAlignment="1">
      <alignment horizontal="left" vertical="center"/>
    </xf>
    <xf numFmtId="0" fontId="5" fillId="5" borderId="22" xfId="0" applyFont="1" applyFill="1" applyBorder="1" applyAlignment="1">
      <alignment vertical="center"/>
    </xf>
    <xf numFmtId="0" fontId="6" fillId="5" borderId="0" xfId="0" applyFont="1" applyFill="1" applyAlignment="1">
      <alignment horizontal="left" vertical="center"/>
    </xf>
    <xf numFmtId="0" fontId="6" fillId="5" borderId="22" xfId="0" applyFont="1" applyFill="1" applyBorder="1" applyAlignment="1">
      <alignment horizontal="left" vertical="center"/>
    </xf>
    <xf numFmtId="0" fontId="50" fillId="0" borderId="0" xfId="1" applyFont="1" applyFill="1" applyBorder="1" applyAlignment="1">
      <alignment horizontal="right" vertical="center"/>
    </xf>
    <xf numFmtId="0" fontId="12" fillId="11" borderId="13" xfId="0" applyFont="1" applyFill="1" applyBorder="1" applyAlignment="1">
      <alignment vertical="center"/>
    </xf>
    <xf numFmtId="0" fontId="11" fillId="11" borderId="14" xfId="0" applyFont="1" applyFill="1" applyBorder="1" applyAlignment="1">
      <alignment horizontal="right" vertical="center"/>
    </xf>
    <xf numFmtId="0" fontId="11" fillId="5" borderId="0" xfId="0" applyFont="1" applyFill="1" applyAlignment="1">
      <alignment horizontal="left" vertical="center"/>
    </xf>
    <xf numFmtId="0" fontId="11" fillId="10" borderId="18" xfId="0" applyFont="1" applyFill="1" applyBorder="1" applyAlignment="1">
      <alignment horizontal="left" vertical="center"/>
    </xf>
    <xf numFmtId="0" fontId="6" fillId="5" borderId="0" xfId="0" applyFont="1" applyFill="1" applyAlignment="1">
      <alignment vertical="center"/>
    </xf>
    <xf numFmtId="0" fontId="3" fillId="11" borderId="0" xfId="0" applyFont="1" applyFill="1" applyAlignment="1">
      <alignment vertical="center"/>
    </xf>
    <xf numFmtId="0" fontId="3" fillId="11" borderId="0" xfId="0" applyFont="1" applyFill="1" applyAlignment="1">
      <alignment horizontal="right" vertical="center"/>
    </xf>
    <xf numFmtId="0" fontId="2" fillId="5" borderId="18" xfId="0" applyFont="1" applyFill="1" applyBorder="1" applyAlignment="1">
      <alignment horizontal="left" vertical="center"/>
    </xf>
    <xf numFmtId="0" fontId="11" fillId="5" borderId="19" xfId="0" applyFont="1" applyFill="1" applyBorder="1" applyAlignment="1">
      <alignment horizontal="left" vertical="center"/>
    </xf>
    <xf numFmtId="0" fontId="11" fillId="4" borderId="29" xfId="0" applyFont="1" applyFill="1" applyBorder="1" applyAlignment="1">
      <alignment vertical="center"/>
    </xf>
    <xf numFmtId="0" fontId="11" fillId="4" borderId="67" xfId="0" applyFont="1" applyFill="1" applyBorder="1" applyAlignment="1">
      <alignment vertical="center"/>
    </xf>
    <xf numFmtId="0" fontId="58" fillId="5" borderId="18" xfId="0" applyFont="1" applyFill="1" applyBorder="1" applyAlignment="1">
      <alignment horizontal="left" vertical="center"/>
    </xf>
    <xf numFmtId="0" fontId="58" fillId="5" borderId="19" xfId="0" applyFont="1" applyFill="1" applyBorder="1" applyAlignment="1">
      <alignment horizontal="left" vertical="center"/>
    </xf>
    <xf numFmtId="0" fontId="5" fillId="5" borderId="19" xfId="0" applyFont="1" applyFill="1" applyBorder="1" applyAlignment="1">
      <alignment vertical="center"/>
    </xf>
    <xf numFmtId="0" fontId="5" fillId="5" borderId="20" xfId="0" applyFont="1" applyFill="1" applyBorder="1" applyAlignment="1">
      <alignment vertical="center"/>
    </xf>
    <xf numFmtId="0" fontId="3" fillId="5" borderId="22" xfId="0" applyFont="1" applyFill="1" applyBorder="1" applyAlignment="1">
      <alignment vertical="center"/>
    </xf>
    <xf numFmtId="0" fontId="3" fillId="11" borderId="19" xfId="0" applyFont="1" applyFill="1" applyBorder="1" applyAlignment="1">
      <alignment vertical="center"/>
    </xf>
    <xf numFmtId="0" fontId="11" fillId="11" borderId="20" xfId="0" applyFont="1" applyFill="1" applyBorder="1" applyAlignment="1">
      <alignment horizontal="right" vertical="center"/>
    </xf>
    <xf numFmtId="49" fontId="12" fillId="2" borderId="19" xfId="0" applyNumberFormat="1" applyFont="1" applyFill="1" applyBorder="1" applyAlignment="1">
      <alignment vertical="center"/>
    </xf>
    <xf numFmtId="0" fontId="3" fillId="5" borderId="18" xfId="0" applyFont="1" applyFill="1" applyBorder="1" applyAlignment="1">
      <alignment horizontal="left" vertical="center"/>
    </xf>
    <xf numFmtId="0" fontId="3" fillId="5" borderId="20" xfId="0" applyFont="1" applyFill="1" applyBorder="1" applyAlignment="1">
      <alignment vertical="center"/>
    </xf>
    <xf numFmtId="0" fontId="2" fillId="11" borderId="71" xfId="0" applyFont="1" applyFill="1" applyBorder="1" applyAlignment="1">
      <alignment horizontal="left" vertical="center"/>
    </xf>
    <xf numFmtId="0" fontId="2" fillId="11" borderId="72" xfId="0" applyFont="1" applyFill="1" applyBorder="1" applyAlignment="1">
      <alignment horizontal="left" vertical="center"/>
    </xf>
    <xf numFmtId="0" fontId="11" fillId="3" borderId="14" xfId="0" applyFont="1" applyFill="1" applyBorder="1" applyAlignment="1">
      <alignment vertical="center"/>
    </xf>
    <xf numFmtId="0" fontId="68" fillId="0" borderId="23" xfId="1" applyFont="1" applyBorder="1" applyAlignment="1">
      <alignment vertical="center"/>
    </xf>
    <xf numFmtId="0" fontId="11" fillId="3" borderId="21" xfId="0" applyFont="1" applyFill="1" applyBorder="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vertical="center"/>
    </xf>
    <xf numFmtId="0" fontId="11" fillId="3" borderId="22" xfId="0" applyFont="1" applyFill="1" applyBorder="1" applyAlignment="1">
      <alignment vertical="center"/>
    </xf>
    <xf numFmtId="0" fontId="69" fillId="0" borderId="23" xfId="1" applyFont="1" applyBorder="1" applyAlignment="1">
      <alignment vertical="center"/>
    </xf>
    <xf numFmtId="0" fontId="18" fillId="4" borderId="15" xfId="0" applyFont="1" applyFill="1" applyBorder="1" applyAlignment="1">
      <alignment vertical="center"/>
    </xf>
    <xf numFmtId="0" fontId="3" fillId="4" borderId="16" xfId="0" applyFont="1" applyFill="1" applyBorder="1" applyAlignment="1">
      <alignment vertical="center"/>
    </xf>
    <xf numFmtId="0" fontId="3" fillId="4" borderId="17" xfId="0" applyFont="1" applyFill="1" applyBorder="1" applyAlignment="1">
      <alignment vertical="center"/>
    </xf>
    <xf numFmtId="0" fontId="11" fillId="3" borderId="19" xfId="0" applyFont="1" applyFill="1" applyBorder="1" applyAlignment="1">
      <alignment vertical="center"/>
    </xf>
    <xf numFmtId="0" fontId="11" fillId="3" borderId="20" xfId="0" applyFont="1" applyFill="1" applyBorder="1" applyAlignment="1">
      <alignment vertical="center"/>
    </xf>
    <xf numFmtId="0" fontId="51" fillId="0" borderId="3" xfId="0" applyFont="1" applyBorder="1" applyAlignment="1">
      <alignment vertical="center"/>
    </xf>
    <xf numFmtId="0" fontId="51" fillId="0" borderId="2" xfId="0" applyFont="1" applyBorder="1" applyAlignment="1">
      <alignment vertical="center"/>
    </xf>
    <xf numFmtId="0" fontId="18" fillId="11" borderId="15" xfId="0" applyFont="1" applyFill="1" applyBorder="1" applyAlignment="1">
      <alignment vertical="center"/>
    </xf>
    <xf numFmtId="0" fontId="3" fillId="11" borderId="17" xfId="0" applyFont="1" applyFill="1" applyBorder="1" applyAlignment="1">
      <alignment vertical="center"/>
    </xf>
    <xf numFmtId="0" fontId="18" fillId="2" borderId="15" xfId="0" applyFont="1" applyFill="1" applyBorder="1" applyAlignment="1">
      <alignment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51" fillId="0" borderId="3" xfId="0" applyFont="1" applyBorder="1" applyAlignment="1">
      <alignment horizontal="left" vertical="center"/>
    </xf>
    <xf numFmtId="0" fontId="18" fillId="10" borderId="15" xfId="0" applyFont="1" applyFill="1" applyBorder="1" applyAlignment="1">
      <alignment vertical="center"/>
    </xf>
    <xf numFmtId="0" fontId="3" fillId="10" borderId="16" xfId="0" applyFont="1" applyFill="1" applyBorder="1" applyAlignment="1">
      <alignment vertical="center"/>
    </xf>
    <xf numFmtId="0" fontId="3" fillId="10" borderId="17" xfId="0" applyFont="1" applyFill="1" applyBorder="1" applyAlignment="1">
      <alignment vertical="center"/>
    </xf>
    <xf numFmtId="0" fontId="17" fillId="5" borderId="15" xfId="0" applyFont="1" applyFill="1" applyBorder="1" applyAlignment="1">
      <alignment vertical="center"/>
    </xf>
    <xf numFmtId="0" fontId="3" fillId="5" borderId="16" xfId="0" applyFont="1" applyFill="1" applyBorder="1" applyAlignment="1">
      <alignment vertical="center"/>
    </xf>
    <xf numFmtId="0" fontId="3" fillId="5" borderId="17" xfId="0" applyFont="1" applyFill="1" applyBorder="1" applyAlignment="1">
      <alignment vertical="center"/>
    </xf>
    <xf numFmtId="0" fontId="11" fillId="0" borderId="0" xfId="0" applyFont="1" applyAlignment="1">
      <alignment horizontal="right" vertical="center"/>
    </xf>
    <xf numFmtId="0" fontId="15" fillId="11" borderId="13" xfId="0" applyFont="1" applyFill="1" applyBorder="1" applyAlignment="1">
      <alignment vertical="center"/>
    </xf>
    <xf numFmtId="0" fontId="17" fillId="3" borderId="15"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44" fillId="0" borderId="0" xfId="0" applyFont="1" applyAlignment="1">
      <alignment horizontal="left" vertical="top"/>
    </xf>
    <xf numFmtId="0" fontId="2" fillId="0" borderId="0" xfId="0" applyFont="1" applyAlignment="1">
      <alignment horizontal="left" vertical="top"/>
    </xf>
    <xf numFmtId="164" fontId="2" fillId="0" borderId="0" xfId="0" applyNumberFormat="1" applyFont="1" applyAlignment="1">
      <alignment horizontal="left" vertical="top"/>
    </xf>
    <xf numFmtId="164" fontId="2" fillId="0" borderId="96" xfId="0" applyNumberFormat="1" applyFont="1" applyBorder="1" applyAlignment="1">
      <alignment horizontal="left" vertical="top"/>
    </xf>
    <xf numFmtId="164" fontId="2" fillId="0" borderId="97" xfId="0" applyNumberFormat="1" applyFont="1" applyBorder="1" applyAlignment="1">
      <alignment horizontal="center" vertical="center"/>
    </xf>
    <xf numFmtId="164" fontId="2" fillId="0" borderId="77" xfId="0" applyNumberFormat="1" applyFont="1" applyBorder="1" applyAlignment="1">
      <alignment horizontal="left" vertical="top"/>
    </xf>
    <xf numFmtId="0" fontId="2" fillId="0" borderId="92" xfId="0" applyFont="1" applyBorder="1" applyAlignment="1">
      <alignment horizontal="center" vertical="center"/>
    </xf>
    <xf numFmtId="49" fontId="2" fillId="0" borderId="79" xfId="0" applyNumberFormat="1" applyFont="1" applyBorder="1" applyAlignment="1">
      <alignment horizontal="left" vertical="top"/>
    </xf>
    <xf numFmtId="0" fontId="2" fillId="0" borderId="79" xfId="0" applyFont="1" applyBorder="1" applyAlignment="1">
      <alignment horizontal="left" vertical="top"/>
    </xf>
    <xf numFmtId="0" fontId="2" fillId="0" borderId="75" xfId="0" applyFont="1" applyBorder="1" applyAlignment="1">
      <alignment horizontal="left" vertical="top"/>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85" xfId="0" applyFont="1" applyBorder="1" applyAlignment="1">
      <alignment horizontal="left" vertical="top"/>
    </xf>
    <xf numFmtId="0" fontId="2" fillId="0" borderId="79" xfId="0" applyFont="1" applyBorder="1" applyAlignment="1">
      <alignment horizontal="center" vertical="center"/>
    </xf>
    <xf numFmtId="0" fontId="2" fillId="5" borderId="79" xfId="0" applyFont="1" applyFill="1" applyBorder="1" applyAlignment="1">
      <alignment horizontal="center" vertical="center"/>
    </xf>
    <xf numFmtId="0" fontId="6" fillId="9" borderId="79" xfId="0" applyFont="1" applyFill="1" applyBorder="1" applyAlignment="1">
      <alignment horizontal="center" vertical="center"/>
    </xf>
    <xf numFmtId="0" fontId="2" fillId="0" borderId="82" xfId="0" applyFont="1" applyBorder="1" applyAlignment="1">
      <alignment horizontal="center" vertical="center"/>
    </xf>
    <xf numFmtId="0" fontId="2" fillId="0" borderId="86" xfId="0" applyFont="1" applyBorder="1"/>
    <xf numFmtId="0" fontId="2" fillId="0" borderId="87" xfId="0" applyFont="1" applyBorder="1" applyAlignment="1">
      <alignment horizontal="center" vertical="center"/>
    </xf>
    <xf numFmtId="0" fontId="2" fillId="0" borderId="78" xfId="0" applyFont="1" applyBorder="1"/>
    <xf numFmtId="0" fontId="2" fillId="9" borderId="79" xfId="0" applyFont="1" applyFill="1" applyBorder="1" applyAlignment="1">
      <alignment horizontal="center" vertical="center"/>
    </xf>
    <xf numFmtId="0" fontId="2" fillId="6" borderId="79" xfId="0" applyFont="1" applyFill="1" applyBorder="1" applyAlignment="1">
      <alignment horizontal="center" vertical="center"/>
    </xf>
    <xf numFmtId="0" fontId="2" fillId="0" borderId="88" xfId="0" applyFont="1" applyBorder="1"/>
    <xf numFmtId="0" fontId="2" fillId="0" borderId="89" xfId="0" applyFont="1" applyBorder="1" applyAlignment="1">
      <alignment horizontal="center" vertical="center"/>
    </xf>
    <xf numFmtId="0" fontId="2" fillId="0" borderId="21" xfId="0" applyFont="1" applyBorder="1" applyAlignment="1">
      <alignment horizontal="center" vertical="center"/>
    </xf>
    <xf numFmtId="0" fontId="6" fillId="0" borderId="79" xfId="0" applyFont="1" applyBorder="1" applyAlignment="1">
      <alignment horizontal="center" vertical="center"/>
    </xf>
    <xf numFmtId="0" fontId="6" fillId="5" borderId="79" xfId="0" applyFont="1" applyFill="1" applyBorder="1" applyAlignment="1">
      <alignment horizontal="center" vertical="center"/>
    </xf>
    <xf numFmtId="0" fontId="6" fillId="0" borderId="0" xfId="0" applyFont="1" applyAlignment="1">
      <alignment horizontal="left" vertical="top"/>
    </xf>
    <xf numFmtId="49" fontId="2" fillId="0" borderId="84" xfId="0" applyNumberFormat="1" applyFont="1" applyBorder="1" applyAlignment="1">
      <alignment horizontal="left" vertical="top"/>
    </xf>
    <xf numFmtId="49" fontId="2" fillId="0" borderId="94" xfId="0" applyNumberFormat="1" applyFont="1" applyBorder="1" applyAlignment="1">
      <alignment horizontal="center" vertical="center"/>
    </xf>
    <xf numFmtId="49" fontId="2" fillId="0" borderId="0" xfId="0" applyNumberFormat="1" applyFont="1" applyAlignment="1">
      <alignment horizontal="left" vertical="top"/>
    </xf>
    <xf numFmtId="164" fontId="2" fillId="0" borderId="106" xfId="0" applyNumberFormat="1" applyFont="1" applyBorder="1" applyAlignment="1">
      <alignment horizontal="left" vertical="top"/>
    </xf>
    <xf numFmtId="0" fontId="2" fillId="0" borderId="107" xfId="0" applyFont="1" applyBorder="1" applyAlignment="1">
      <alignment horizontal="left" vertical="top"/>
    </xf>
    <xf numFmtId="0" fontId="2" fillId="0" borderId="105" xfId="0" applyFont="1" applyBorder="1" applyAlignment="1">
      <alignment horizontal="left" vertical="top"/>
    </xf>
    <xf numFmtId="0" fontId="6" fillId="5" borderId="107" xfId="0" applyFont="1" applyFill="1" applyBorder="1" applyAlignment="1">
      <alignment horizontal="center" vertical="center"/>
    </xf>
    <xf numFmtId="0" fontId="6" fillId="0" borderId="107" xfId="0" applyFont="1" applyBorder="1" applyAlignment="1">
      <alignment horizontal="center" vertical="center"/>
    </xf>
    <xf numFmtId="0" fontId="2" fillId="0" borderId="109" xfId="0" applyFont="1" applyBorder="1" applyAlignment="1">
      <alignment horizontal="center" vertical="center"/>
    </xf>
    <xf numFmtId="0" fontId="2" fillId="0" borderId="107" xfId="0" applyFont="1" applyBorder="1" applyAlignment="1">
      <alignment horizontal="center" vertical="center"/>
    </xf>
    <xf numFmtId="0" fontId="2" fillId="0" borderId="110" xfId="0" applyFont="1" applyBorder="1" applyAlignment="1">
      <alignment horizontal="center" vertical="center"/>
    </xf>
    <xf numFmtId="0" fontId="2" fillId="0" borderId="114" xfId="0" applyFont="1" applyBorder="1" applyAlignment="1">
      <alignment horizontal="center" vertical="center"/>
    </xf>
    <xf numFmtId="0" fontId="2" fillId="0" borderId="84" xfId="0" applyFont="1" applyBorder="1"/>
    <xf numFmtId="0" fontId="2" fillId="0" borderId="85" xfId="0" applyFont="1" applyBorder="1" applyAlignment="1">
      <alignment horizontal="center" vertical="center"/>
    </xf>
    <xf numFmtId="0" fontId="2" fillId="0" borderId="76" xfId="0" applyFont="1" applyBorder="1"/>
    <xf numFmtId="0" fontId="2" fillId="0" borderId="80" xfId="0" applyFont="1" applyBorder="1" applyAlignment="1">
      <alignment horizontal="center" vertical="center"/>
    </xf>
    <xf numFmtId="0" fontId="2" fillId="0" borderId="9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1" xfId="0" applyFont="1" applyBorder="1" applyAlignment="1">
      <alignment horizontal="center" vertical="center"/>
    </xf>
    <xf numFmtId="0" fontId="2" fillId="0" borderId="70" xfId="0" applyFont="1" applyBorder="1" applyAlignment="1">
      <alignment horizontal="center" vertical="center"/>
    </xf>
    <xf numFmtId="0" fontId="2" fillId="0" borderId="81" xfId="0" applyFont="1" applyBorder="1"/>
    <xf numFmtId="0" fontId="2" fillId="0" borderId="108" xfId="0" applyFont="1" applyBorder="1" applyAlignment="1">
      <alignment horizontal="center" vertical="center"/>
    </xf>
    <xf numFmtId="0" fontId="6" fillId="0" borderId="80" xfId="0" applyFont="1" applyBorder="1" applyAlignment="1">
      <alignment horizontal="center" vertical="center"/>
    </xf>
    <xf numFmtId="0" fontId="6" fillId="5" borderId="104" xfId="0" applyFont="1" applyFill="1" applyBorder="1" applyAlignment="1">
      <alignment horizontal="center" vertical="center"/>
    </xf>
    <xf numFmtId="0" fontId="2" fillId="14" borderId="123" xfId="0" applyFont="1" applyFill="1" applyBorder="1" applyAlignment="1">
      <alignment horizontal="center" vertical="center"/>
    </xf>
    <xf numFmtId="0" fontId="2" fillId="14" borderId="124" xfId="0" applyFont="1" applyFill="1" applyBorder="1" applyAlignment="1">
      <alignment horizontal="center" vertical="center"/>
    </xf>
    <xf numFmtId="0" fontId="2" fillId="14" borderId="117" xfId="0" applyFont="1" applyFill="1" applyBorder="1" applyAlignment="1">
      <alignment horizontal="center" vertical="center"/>
    </xf>
    <xf numFmtId="0" fontId="2" fillId="14" borderId="116" xfId="0" applyFont="1" applyFill="1" applyBorder="1" applyAlignment="1">
      <alignment horizontal="center" vertical="center"/>
    </xf>
    <xf numFmtId="0" fontId="2" fillId="14" borderId="118" xfId="0" applyFont="1" applyFill="1" applyBorder="1" applyAlignment="1">
      <alignment horizontal="center" vertical="center"/>
    </xf>
    <xf numFmtId="0" fontId="6" fillId="0" borderId="95" xfId="0" applyFont="1" applyBorder="1" applyAlignment="1">
      <alignment horizontal="center" vertical="center" wrapText="1"/>
    </xf>
    <xf numFmtId="0" fontId="6" fillId="14" borderId="102" xfId="0" applyFont="1" applyFill="1" applyBorder="1" applyAlignment="1">
      <alignment horizontal="center" vertical="center" wrapText="1"/>
    </xf>
    <xf numFmtId="0" fontId="6" fillId="0" borderId="0" xfId="0" applyFont="1" applyAlignment="1">
      <alignment horizontal="left" vertical="top" wrapText="1"/>
    </xf>
    <xf numFmtId="0" fontId="57" fillId="9" borderId="127" xfId="0" applyFont="1" applyFill="1" applyBorder="1" applyAlignment="1">
      <alignment horizontal="left" vertical="top"/>
    </xf>
    <xf numFmtId="0" fontId="6" fillId="5" borderId="127" xfId="0" applyFont="1" applyFill="1" applyBorder="1" applyAlignment="1">
      <alignment horizontal="left" vertical="top"/>
    </xf>
    <xf numFmtId="0" fontId="6" fillId="5" borderId="103" xfId="0" applyFont="1" applyFill="1" applyBorder="1" applyAlignment="1">
      <alignment horizontal="left" vertical="top"/>
    </xf>
    <xf numFmtId="0" fontId="6" fillId="5" borderId="128" xfId="0" applyFont="1" applyFill="1" applyBorder="1" applyAlignment="1">
      <alignment horizontal="left" vertical="top"/>
    </xf>
    <xf numFmtId="49" fontId="2" fillId="0" borderId="101" xfId="0" applyNumberFormat="1" applyFont="1" applyBorder="1" applyAlignment="1">
      <alignment horizontal="left" vertical="top"/>
    </xf>
    <xf numFmtId="49" fontId="2" fillId="0" borderId="70" xfId="0" applyNumberFormat="1" applyFont="1" applyBorder="1" applyAlignment="1">
      <alignment horizontal="left" vertical="top"/>
    </xf>
    <xf numFmtId="0" fontId="6" fillId="9" borderId="79" xfId="0" applyFont="1" applyFill="1" applyBorder="1" applyAlignment="1">
      <alignment horizontal="left" vertical="top" wrapText="1"/>
    </xf>
    <xf numFmtId="0" fontId="6" fillId="5" borderId="79" xfId="0" applyFont="1" applyFill="1" applyBorder="1" applyAlignment="1">
      <alignment horizontal="left" vertical="top" wrapText="1"/>
    </xf>
    <xf numFmtId="0" fontId="6" fillId="5" borderId="107" xfId="0" applyFont="1" applyFill="1" applyBorder="1" applyAlignment="1">
      <alignment horizontal="left" vertical="top" wrapText="1"/>
    </xf>
    <xf numFmtId="0" fontId="2" fillId="0" borderId="133" xfId="0" applyFont="1" applyBorder="1" applyAlignment="1">
      <alignment horizontal="center" vertical="center"/>
    </xf>
    <xf numFmtId="0" fontId="2" fillId="14" borderId="120" xfId="0" applyFont="1" applyFill="1" applyBorder="1" applyAlignment="1">
      <alignment horizontal="center" vertical="center"/>
    </xf>
    <xf numFmtId="0" fontId="2" fillId="14" borderId="135" xfId="0" applyFont="1" applyFill="1" applyBorder="1" applyAlignment="1">
      <alignment horizontal="center" vertical="center"/>
    </xf>
    <xf numFmtId="0" fontId="2" fillId="0" borderId="136" xfId="0" applyFont="1" applyBorder="1"/>
    <xf numFmtId="0" fontId="2" fillId="0" borderId="137" xfId="0" applyFont="1" applyBorder="1"/>
    <xf numFmtId="0" fontId="2" fillId="0" borderId="138" xfId="0" applyFont="1" applyBorder="1"/>
    <xf numFmtId="164" fontId="2" fillId="0" borderId="139" xfId="0" applyNumberFormat="1" applyFont="1" applyBorder="1" applyAlignment="1">
      <alignment horizontal="left" vertical="top"/>
    </xf>
    <xf numFmtId="0" fontId="2" fillId="0" borderId="142" xfId="0" applyFont="1" applyBorder="1"/>
    <xf numFmtId="0" fontId="6" fillId="0" borderId="91" xfId="0" applyFont="1" applyBorder="1" applyAlignment="1">
      <alignment horizontal="left" vertical="top"/>
    </xf>
    <xf numFmtId="0" fontId="6" fillId="14" borderId="144" xfId="0" applyFont="1" applyFill="1" applyBorder="1" applyAlignment="1">
      <alignment horizontal="left" vertical="top"/>
    </xf>
    <xf numFmtId="0" fontId="2" fillId="0" borderId="147" xfId="0" applyFont="1" applyBorder="1" applyAlignment="1">
      <alignment horizontal="left" vertical="top"/>
    </xf>
    <xf numFmtId="0" fontId="2" fillId="0" borderId="131" xfId="0" applyFont="1" applyBorder="1" applyAlignment="1">
      <alignment horizontal="center" vertical="center"/>
    </xf>
    <xf numFmtId="164" fontId="2" fillId="0" borderId="97" xfId="0" applyNumberFormat="1" applyFont="1" applyBorder="1" applyAlignment="1">
      <alignment horizontal="left" vertical="top"/>
    </xf>
    <xf numFmtId="0" fontId="2" fillId="0" borderId="94" xfId="0" applyFont="1" applyBorder="1" applyAlignment="1">
      <alignment horizontal="left" vertical="top"/>
    </xf>
    <xf numFmtId="0" fontId="58" fillId="0" borderId="0" xfId="0" applyFont="1"/>
    <xf numFmtId="0" fontId="57" fillId="0" borderId="91" xfId="0" applyFont="1" applyBorder="1" applyAlignment="1">
      <alignment horizontal="left" vertical="top"/>
    </xf>
    <xf numFmtId="0" fontId="57" fillId="0" borderId="95" xfId="0" applyFont="1" applyBorder="1" applyAlignment="1">
      <alignment horizontal="left" vertical="top" wrapText="1"/>
    </xf>
    <xf numFmtId="49" fontId="58" fillId="0" borderId="94" xfId="0" applyNumberFormat="1" applyFont="1" applyBorder="1" applyAlignment="1">
      <alignment horizontal="left" vertical="top"/>
    </xf>
    <xf numFmtId="164" fontId="58" fillId="0" borderId="97" xfId="0" applyNumberFormat="1" applyFont="1" applyBorder="1" applyAlignment="1">
      <alignment horizontal="left" vertical="top"/>
    </xf>
    <xf numFmtId="0" fontId="58" fillId="0" borderId="94" xfId="0" applyFont="1" applyBorder="1" applyAlignment="1">
      <alignment horizontal="left" vertical="top"/>
    </xf>
    <xf numFmtId="0" fontId="58" fillId="0" borderId="0" xfId="0" applyFont="1" applyAlignment="1">
      <alignment horizontal="left" vertical="top"/>
    </xf>
    <xf numFmtId="0" fontId="2" fillId="0" borderId="116" xfId="0" applyFont="1" applyBorder="1" applyAlignment="1">
      <alignment horizontal="center" vertical="center"/>
    </xf>
    <xf numFmtId="8" fontId="2" fillId="0" borderId="0" xfId="0" applyNumberFormat="1" applyFont="1" applyAlignment="1">
      <alignment horizontal="left" vertical="top"/>
    </xf>
    <xf numFmtId="0" fontId="2" fillId="0" borderId="141" xfId="0" applyFont="1" applyBorder="1"/>
    <xf numFmtId="0" fontId="2" fillId="0" borderId="80" xfId="0" applyFont="1" applyBorder="1" applyAlignment="1">
      <alignment horizontal="left" vertical="top"/>
    </xf>
    <xf numFmtId="0" fontId="2" fillId="0" borderId="104" xfId="0" applyFont="1" applyBorder="1" applyAlignment="1">
      <alignment horizontal="left" vertical="top"/>
    </xf>
    <xf numFmtId="0" fontId="2" fillId="0" borderId="21" xfId="0" applyFont="1" applyBorder="1" applyAlignment="1">
      <alignment horizontal="left" vertical="top"/>
    </xf>
    <xf numFmtId="0" fontId="2" fillId="0" borderId="130" xfId="0" applyFont="1" applyBorder="1" applyAlignment="1">
      <alignment horizontal="left" vertical="top"/>
    </xf>
    <xf numFmtId="0" fontId="2" fillId="0" borderId="131" xfId="0" applyFont="1" applyBorder="1" applyAlignment="1">
      <alignment horizontal="left" vertical="top"/>
    </xf>
    <xf numFmtId="0" fontId="2" fillId="0" borderId="141" xfId="0" applyFont="1" applyBorder="1" applyAlignment="1">
      <alignment horizontal="left" vertical="top"/>
    </xf>
    <xf numFmtId="0" fontId="2" fillId="0" borderId="155" xfId="0" applyFont="1" applyBorder="1" applyAlignment="1">
      <alignment horizontal="left" vertical="top"/>
    </xf>
    <xf numFmtId="0" fontId="2" fillId="0" borderId="156" xfId="0" applyFont="1" applyBorder="1" applyAlignment="1">
      <alignment horizontal="left" vertical="top"/>
    </xf>
    <xf numFmtId="0" fontId="6" fillId="0" borderId="85" xfId="0" applyFont="1" applyBorder="1" applyAlignment="1">
      <alignment horizontal="center" vertical="center"/>
    </xf>
    <xf numFmtId="0" fontId="6" fillId="9" borderId="85" xfId="0" applyFont="1" applyFill="1" applyBorder="1" applyAlignment="1">
      <alignment horizontal="center" vertical="center"/>
    </xf>
    <xf numFmtId="0" fontId="6" fillId="0" borderId="105"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xf numFmtId="0" fontId="2" fillId="0" borderId="78" xfId="0" applyFont="1" applyBorder="1" applyAlignment="1">
      <alignment horizontal="left" vertical="center"/>
    </xf>
    <xf numFmtId="0" fontId="6" fillId="0" borderId="82" xfId="0" applyFont="1" applyBorder="1" applyAlignment="1">
      <alignment horizontal="center" vertical="center"/>
    </xf>
    <xf numFmtId="0" fontId="6" fillId="0" borderId="87" xfId="0" applyFont="1" applyBorder="1" applyAlignment="1">
      <alignment horizontal="center" vertical="center"/>
    </xf>
    <xf numFmtId="0" fontId="58" fillId="14" borderId="69" xfId="0" applyFont="1" applyFill="1" applyBorder="1"/>
    <xf numFmtId="0" fontId="8" fillId="14" borderId="119" xfId="0" applyFont="1" applyFill="1" applyBorder="1"/>
    <xf numFmtId="0" fontId="73" fillId="14" borderId="122" xfId="0" applyFont="1" applyFill="1" applyBorder="1"/>
    <xf numFmtId="0" fontId="6" fillId="14" borderId="123" xfId="0" applyFont="1" applyFill="1" applyBorder="1" applyAlignment="1">
      <alignment horizontal="center" vertical="center"/>
    </xf>
    <xf numFmtId="0" fontId="6" fillId="14" borderId="124" xfId="0" applyFont="1" applyFill="1" applyBorder="1" applyAlignment="1">
      <alignment horizontal="center" vertical="center"/>
    </xf>
    <xf numFmtId="0" fontId="6" fillId="0" borderId="104"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xf numFmtId="0" fontId="2" fillId="0" borderId="75" xfId="0" applyFont="1" applyBorder="1"/>
    <xf numFmtId="0" fontId="6" fillId="0" borderId="157" xfId="0" applyFont="1" applyBorder="1"/>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70" fillId="0" borderId="76" xfId="1" applyFont="1" applyBorder="1" applyAlignment="1">
      <alignment horizontal="left" vertical="center"/>
    </xf>
    <xf numFmtId="0" fontId="70" fillId="0" borderId="78" xfId="1" applyFont="1" applyBorder="1" applyAlignment="1">
      <alignment horizontal="left" vertical="center"/>
    </xf>
    <xf numFmtId="0" fontId="70" fillId="0" borderId="84" xfId="1" applyFont="1" applyBorder="1" applyAlignment="1">
      <alignment horizontal="left" vertical="center"/>
    </xf>
    <xf numFmtId="0" fontId="70" fillId="0" borderId="78" xfId="1" applyFont="1" applyBorder="1"/>
    <xf numFmtId="0" fontId="70" fillId="0" borderId="76" xfId="1" applyFont="1" applyBorder="1"/>
    <xf numFmtId="0" fontId="70" fillId="0" borderId="75" xfId="1" applyFont="1" applyBorder="1"/>
    <xf numFmtId="0" fontId="2" fillId="6" borderId="123" xfId="0" applyFont="1" applyFill="1" applyBorder="1" applyAlignment="1">
      <alignment horizontal="center" vertical="center"/>
    </xf>
    <xf numFmtId="0" fontId="2" fillId="14" borderId="166" xfId="0" applyFont="1" applyFill="1" applyBorder="1" applyAlignment="1">
      <alignment horizontal="center" vertical="center"/>
    </xf>
    <xf numFmtId="0" fontId="2" fillId="0" borderId="79" xfId="0" applyFont="1" applyBorder="1"/>
    <xf numFmtId="0" fontId="2" fillId="0" borderId="82" xfId="0" applyFont="1" applyBorder="1"/>
    <xf numFmtId="0" fontId="2" fillId="6" borderId="124" xfId="0" applyFont="1" applyFill="1" applyBorder="1" applyAlignment="1">
      <alignment horizontal="center" vertical="center"/>
    </xf>
    <xf numFmtId="0" fontId="6" fillId="14" borderId="167" xfId="0" applyFont="1" applyFill="1" applyBorder="1" applyAlignment="1">
      <alignment horizontal="left" vertical="top"/>
    </xf>
    <xf numFmtId="0" fontId="6" fillId="6" borderId="103" xfId="0" applyFont="1" applyFill="1" applyBorder="1" applyAlignment="1">
      <alignment horizontal="left" vertical="top"/>
    </xf>
    <xf numFmtId="0" fontId="6" fillId="14" borderId="168" xfId="0" applyFont="1" applyFill="1" applyBorder="1" applyAlignment="1">
      <alignment horizontal="left" vertical="top" wrapText="1"/>
    </xf>
    <xf numFmtId="0" fontId="6" fillId="6" borderId="79" xfId="0" applyFont="1" applyFill="1" applyBorder="1" applyAlignment="1">
      <alignment horizontal="left" vertical="top" wrapText="1"/>
    </xf>
    <xf numFmtId="0" fontId="6" fillId="0" borderId="79" xfId="0" applyFont="1" applyBorder="1" applyAlignment="1">
      <alignment horizontal="left" vertical="top" wrapText="1"/>
    </xf>
    <xf numFmtId="49" fontId="2" fillId="14" borderId="169" xfId="0" applyNumberFormat="1" applyFont="1" applyFill="1" applyBorder="1" applyAlignment="1">
      <alignment horizontal="left" vertical="top"/>
    </xf>
    <xf numFmtId="49" fontId="2" fillId="0" borderId="170" xfId="0" applyNumberFormat="1" applyFont="1" applyBorder="1" applyAlignment="1">
      <alignment horizontal="left" vertical="top"/>
    </xf>
    <xf numFmtId="164" fontId="2" fillId="14" borderId="171" xfId="0" applyNumberFormat="1" applyFont="1" applyFill="1" applyBorder="1" applyAlignment="1">
      <alignment horizontal="left" vertical="top"/>
    </xf>
    <xf numFmtId="0" fontId="2" fillId="14" borderId="168" xfId="0" applyFont="1" applyFill="1" applyBorder="1" applyAlignment="1">
      <alignment horizontal="left" vertical="top"/>
    </xf>
    <xf numFmtId="0" fontId="2" fillId="14" borderId="172" xfId="0" applyFont="1" applyFill="1" applyBorder="1" applyAlignment="1">
      <alignment horizontal="left" vertical="top"/>
    </xf>
    <xf numFmtId="0" fontId="2" fillId="14" borderId="101" xfId="0" applyFont="1" applyFill="1" applyBorder="1" applyAlignment="1">
      <alignment horizontal="center" vertical="center"/>
    </xf>
    <xf numFmtId="0" fontId="2" fillId="0" borderId="87" xfId="0" applyFont="1" applyBorder="1"/>
    <xf numFmtId="0" fontId="6" fillId="6" borderId="79" xfId="0" applyFont="1" applyFill="1" applyBorder="1" applyAlignment="1">
      <alignment horizontal="center" vertical="center"/>
    </xf>
    <xf numFmtId="0" fontId="2" fillId="0" borderId="85" xfId="0" applyFont="1" applyBorder="1"/>
    <xf numFmtId="0" fontId="6" fillId="14" borderId="164" xfId="0" applyFont="1" applyFill="1" applyBorder="1" applyAlignment="1">
      <alignment horizontal="center" vertical="center"/>
    </xf>
    <xf numFmtId="0" fontId="2" fillId="0" borderId="80" xfId="0" applyFont="1" applyBorder="1"/>
    <xf numFmtId="0" fontId="2" fillId="14" borderId="168" xfId="0" applyFont="1" applyFill="1" applyBorder="1" applyAlignment="1">
      <alignment horizontal="center" vertical="center"/>
    </xf>
    <xf numFmtId="0" fontId="2" fillId="14" borderId="175" xfId="0" applyFont="1" applyFill="1" applyBorder="1" applyAlignment="1">
      <alignment horizontal="center" vertical="center"/>
    </xf>
    <xf numFmtId="0" fontId="2" fillId="14" borderId="172" xfId="0" applyFont="1" applyFill="1" applyBorder="1" applyAlignment="1">
      <alignment horizontal="center" vertical="center"/>
    </xf>
    <xf numFmtId="0" fontId="2" fillId="14" borderId="177" xfId="0" applyFont="1" applyFill="1" applyBorder="1" applyAlignment="1">
      <alignment horizontal="center" vertical="center"/>
    </xf>
    <xf numFmtId="0" fontId="2" fillId="0" borderId="101" xfId="0" applyFont="1" applyBorder="1"/>
    <xf numFmtId="0" fontId="2" fillId="0" borderId="153" xfId="0" applyFont="1" applyBorder="1"/>
    <xf numFmtId="0" fontId="2" fillId="14" borderId="179" xfId="0" applyFont="1" applyFill="1" applyBorder="1" applyAlignment="1">
      <alignment horizontal="center" vertical="center"/>
    </xf>
    <xf numFmtId="0" fontId="2" fillId="0" borderId="89" xfId="0" applyFont="1" applyBorder="1"/>
    <xf numFmtId="0" fontId="57" fillId="9" borderId="13" xfId="0" applyFont="1" applyFill="1" applyBorder="1" applyAlignment="1">
      <alignment horizontal="left" vertical="top"/>
    </xf>
    <xf numFmtId="0" fontId="6" fillId="9" borderId="92" xfId="0" applyFont="1" applyFill="1" applyBorder="1" applyAlignment="1">
      <alignment horizontal="left" vertical="top" wrapText="1"/>
    </xf>
    <xf numFmtId="49" fontId="2" fillId="0" borderId="0" xfId="0" applyNumberFormat="1" applyFont="1" applyAlignment="1">
      <alignment horizontal="left" vertical="top" wrapText="1"/>
    </xf>
    <xf numFmtId="49" fontId="2" fillId="0" borderId="92" xfId="0" applyNumberFormat="1" applyFont="1" applyBorder="1" applyAlignment="1">
      <alignment horizontal="left" vertical="top"/>
    </xf>
    <xf numFmtId="0" fontId="2" fillId="0" borderId="92" xfId="0" applyFont="1" applyBorder="1" applyAlignment="1">
      <alignment horizontal="left" vertical="top"/>
    </xf>
    <xf numFmtId="0" fontId="2" fillId="0" borderId="95" xfId="0" applyFont="1" applyBorder="1" applyAlignment="1">
      <alignment horizontal="left" vertical="top"/>
    </xf>
    <xf numFmtId="0" fontId="6" fillId="0" borderId="95" xfId="0" applyFont="1" applyBorder="1" applyAlignment="1">
      <alignment horizontal="center" vertical="center"/>
    </xf>
    <xf numFmtId="0" fontId="6" fillId="0" borderId="92" xfId="0" applyFont="1" applyBorder="1" applyAlignment="1">
      <alignment horizontal="center" vertical="center"/>
    </xf>
    <xf numFmtId="0" fontId="6" fillId="9" borderId="92" xfId="0" applyFont="1" applyFill="1" applyBorder="1" applyAlignment="1">
      <alignment horizontal="center" vertical="center"/>
    </xf>
    <xf numFmtId="0" fontId="6" fillId="0" borderId="94" xfId="0" applyFont="1" applyBorder="1" applyAlignment="1">
      <alignment horizontal="center" vertical="center"/>
    </xf>
    <xf numFmtId="0" fontId="2" fillId="0" borderId="148" xfId="0" applyFont="1" applyBorder="1" applyAlignment="1">
      <alignment horizontal="center" vertical="center"/>
    </xf>
    <xf numFmtId="0" fontId="2" fillId="9" borderId="92" xfId="0" applyFont="1" applyFill="1" applyBorder="1" applyAlignment="1">
      <alignment horizontal="center" vertical="center"/>
    </xf>
    <xf numFmtId="0" fontId="2" fillId="0" borderId="180" xfId="0" applyFont="1" applyBorder="1" applyAlignment="1">
      <alignment horizontal="center" vertical="center"/>
    </xf>
    <xf numFmtId="0" fontId="2" fillId="0" borderId="181" xfId="0" applyFont="1" applyBorder="1" applyAlignment="1">
      <alignment horizontal="center" vertical="center"/>
    </xf>
    <xf numFmtId="0" fontId="2" fillId="6" borderId="182" xfId="0" applyFont="1" applyFill="1" applyBorder="1" applyAlignment="1">
      <alignment horizontal="center" vertical="center"/>
    </xf>
    <xf numFmtId="0" fontId="2" fillId="0" borderId="28" xfId="0" applyFont="1" applyBorder="1" applyAlignment="1">
      <alignment horizontal="center" vertical="center"/>
    </xf>
    <xf numFmtId="0" fontId="2" fillId="0" borderId="150" xfId="0" applyFont="1" applyBorder="1" applyAlignment="1">
      <alignment horizontal="center" vertical="center"/>
    </xf>
    <xf numFmtId="49" fontId="2" fillId="14" borderId="166" xfId="0" applyNumberFormat="1" applyFont="1" applyFill="1" applyBorder="1" applyAlignment="1">
      <alignment horizontal="center" vertical="center"/>
    </xf>
    <xf numFmtId="164" fontId="2" fillId="14" borderId="183" xfId="0" applyNumberFormat="1" applyFont="1" applyFill="1" applyBorder="1" applyAlignment="1">
      <alignment horizontal="center" vertical="center"/>
    </xf>
    <xf numFmtId="0" fontId="2" fillId="0" borderId="102" xfId="0" applyFont="1" applyBorder="1" applyAlignment="1">
      <alignment horizontal="center" vertical="center"/>
    </xf>
    <xf numFmtId="0" fontId="2" fillId="0" borderId="184" xfId="0" applyFont="1" applyBorder="1" applyAlignment="1">
      <alignment horizontal="left" vertical="top"/>
    </xf>
    <xf numFmtId="0" fontId="2" fillId="14" borderId="102" xfId="0" applyFont="1" applyFill="1" applyBorder="1" applyAlignment="1">
      <alignment horizontal="center" vertical="center"/>
    </xf>
    <xf numFmtId="0" fontId="2" fillId="2" borderId="184" xfId="0" applyFont="1" applyFill="1" applyBorder="1" applyAlignment="1">
      <alignment horizontal="center" vertical="center"/>
    </xf>
    <xf numFmtId="0" fontId="2" fillId="14" borderId="187" xfId="0" applyFont="1" applyFill="1" applyBorder="1" applyAlignment="1">
      <alignment horizontal="center" vertical="center"/>
    </xf>
    <xf numFmtId="0" fontId="2" fillId="14" borderId="72" xfId="0" applyFont="1" applyFill="1" applyBorder="1" applyAlignment="1">
      <alignment horizontal="center" vertical="center"/>
    </xf>
    <xf numFmtId="0" fontId="2" fillId="0" borderId="149" xfId="0" applyFont="1" applyBorder="1" applyAlignment="1">
      <alignment horizontal="center" vertical="center"/>
    </xf>
    <xf numFmtId="0" fontId="58" fillId="0" borderId="132" xfId="1" applyFont="1" applyFill="1" applyBorder="1" applyAlignment="1">
      <alignment horizontal="left" vertical="center"/>
    </xf>
    <xf numFmtId="0" fontId="71" fillId="0" borderId="112" xfId="1" applyFont="1" applyFill="1" applyBorder="1" applyAlignment="1">
      <alignment horizontal="left" vertical="center"/>
    </xf>
    <xf numFmtId="0" fontId="57" fillId="0" borderId="112" xfId="0" applyFont="1" applyBorder="1" applyAlignment="1">
      <alignment horizontal="left" vertical="center"/>
    </xf>
    <xf numFmtId="0" fontId="71" fillId="0" borderId="146" xfId="1" applyFont="1" applyFill="1" applyBorder="1" applyAlignment="1">
      <alignment horizontal="left" vertical="center"/>
    </xf>
    <xf numFmtId="0" fontId="58" fillId="0" borderId="161" xfId="0" applyFont="1" applyBorder="1" applyAlignment="1">
      <alignment horizontal="left" vertical="center"/>
    </xf>
    <xf numFmtId="0" fontId="58" fillId="0" borderId="112" xfId="0" applyFont="1" applyBorder="1" applyAlignment="1">
      <alignment horizontal="left" vertical="center"/>
    </xf>
    <xf numFmtId="0" fontId="58" fillId="0" borderId="112" xfId="0" applyFont="1" applyBorder="1"/>
    <xf numFmtId="0" fontId="58" fillId="0" borderId="132" xfId="0" applyFont="1" applyBorder="1"/>
    <xf numFmtId="0" fontId="72" fillId="0" borderId="112" xfId="1" applyFont="1" applyFill="1" applyBorder="1"/>
    <xf numFmtId="0" fontId="71" fillId="0" borderId="112" xfId="1" applyFont="1" applyFill="1" applyBorder="1"/>
    <xf numFmtId="0" fontId="72" fillId="0" borderId="161" xfId="1" applyFont="1" applyFill="1" applyBorder="1"/>
    <xf numFmtId="0" fontId="58" fillId="0" borderId="161" xfId="0" applyFont="1" applyBorder="1"/>
    <xf numFmtId="0" fontId="72" fillId="0" borderId="131" xfId="1" applyFont="1" applyFill="1" applyBorder="1"/>
    <xf numFmtId="0" fontId="58" fillId="0" borderId="146" xfId="0" applyFont="1" applyBorder="1"/>
    <xf numFmtId="0" fontId="58" fillId="0" borderId="133" xfId="0" applyFont="1" applyBorder="1"/>
    <xf numFmtId="0" fontId="58" fillId="6" borderId="158" xfId="0" applyFont="1" applyFill="1" applyBorder="1"/>
    <xf numFmtId="0" fontId="58" fillId="0" borderId="131" xfId="0" applyFont="1" applyBorder="1"/>
    <xf numFmtId="0" fontId="58" fillId="0" borderId="158" xfId="0" applyFont="1" applyBorder="1"/>
    <xf numFmtId="0" fontId="58" fillId="0" borderId="114" xfId="0" applyFont="1" applyBorder="1"/>
    <xf numFmtId="0" fontId="70" fillId="14" borderId="76" xfId="1" applyFont="1" applyFill="1" applyBorder="1" applyAlignment="1">
      <alignment horizontal="left" vertical="center"/>
    </xf>
    <xf numFmtId="0" fontId="70" fillId="14" borderId="78" xfId="1" applyFont="1" applyFill="1" applyBorder="1" applyAlignment="1">
      <alignment horizontal="left" vertical="center"/>
    </xf>
    <xf numFmtId="0" fontId="2" fillId="14" borderId="78" xfId="0" applyFont="1" applyFill="1" applyBorder="1" applyAlignment="1">
      <alignment horizontal="left" vertical="center"/>
    </xf>
    <xf numFmtId="0" fontId="70" fillId="14" borderId="78" xfId="1" applyFont="1" applyFill="1" applyBorder="1"/>
    <xf numFmtId="0" fontId="2" fillId="0" borderId="84" xfId="0" applyFont="1" applyBorder="1" applyAlignment="1">
      <alignment horizontal="left" vertical="center"/>
    </xf>
    <xf numFmtId="0" fontId="58" fillId="0" borderId="146" xfId="0" applyFont="1" applyBorder="1" applyAlignment="1">
      <alignment horizontal="left" vertical="center"/>
    </xf>
    <xf numFmtId="0" fontId="71" fillId="0" borderId="133" xfId="1" applyFont="1" applyFill="1" applyBorder="1" applyAlignment="1">
      <alignment horizontal="left" vertical="center"/>
    </xf>
    <xf numFmtId="0" fontId="6" fillId="0" borderId="149" xfId="0" applyFont="1" applyBorder="1" applyAlignment="1">
      <alignment horizontal="center" vertical="center"/>
    </xf>
    <xf numFmtId="0" fontId="2" fillId="6" borderId="72" xfId="0" applyFont="1" applyFill="1" applyBorder="1" applyAlignment="1">
      <alignment horizontal="center" vertical="center"/>
    </xf>
    <xf numFmtId="49" fontId="2" fillId="0" borderId="101" xfId="0" applyNumberFormat="1" applyFont="1" applyBorder="1" applyAlignment="1">
      <alignment horizontal="left" vertical="top" wrapText="1"/>
    </xf>
    <xf numFmtId="0" fontId="2" fillId="9" borderId="80" xfId="0" applyFont="1" applyFill="1" applyBorder="1" applyAlignment="1">
      <alignment horizontal="center" vertical="center"/>
    </xf>
    <xf numFmtId="0" fontId="2" fillId="9" borderId="85" xfId="0" applyFont="1" applyFill="1" applyBorder="1" applyAlignment="1">
      <alignment horizontal="center" vertical="center"/>
    </xf>
    <xf numFmtId="0" fontId="44" fillId="0" borderId="190" xfId="0" applyFont="1" applyBorder="1" applyAlignment="1">
      <alignment horizontal="left" vertical="top"/>
    </xf>
    <xf numFmtId="0" fontId="6" fillId="2" borderId="164" xfId="0" applyFont="1" applyFill="1" applyBorder="1" applyAlignment="1">
      <alignment horizontal="center" vertical="center"/>
    </xf>
    <xf numFmtId="0" fontId="6" fillId="0" borderId="0" xfId="0" applyFont="1"/>
    <xf numFmtId="0" fontId="12" fillId="0" borderId="0" xfId="0" applyFont="1" applyAlignment="1">
      <alignment horizontal="right" vertical="center" indent="1"/>
    </xf>
    <xf numFmtId="0" fontId="12" fillId="0" borderId="0" xfId="0" applyFont="1" applyAlignment="1">
      <alignment horizontal="left" vertical="center" indent="1"/>
    </xf>
    <xf numFmtId="0" fontId="6" fillId="0" borderId="191" xfId="0" applyFont="1" applyBorder="1" applyAlignment="1">
      <alignment horizontal="center" vertical="center"/>
    </xf>
    <xf numFmtId="0" fontId="6" fillId="5" borderId="192" xfId="0" applyFont="1" applyFill="1" applyBorder="1" applyAlignment="1">
      <alignment horizontal="left" vertical="top"/>
    </xf>
    <xf numFmtId="0" fontId="6" fillId="5" borderId="180" xfId="0" applyFont="1" applyFill="1" applyBorder="1" applyAlignment="1">
      <alignment horizontal="left" vertical="top" wrapText="1"/>
    </xf>
    <xf numFmtId="49" fontId="2" fillId="0" borderId="10" xfId="0" applyNumberFormat="1" applyFont="1" applyBorder="1" applyAlignment="1">
      <alignment horizontal="left" vertical="top"/>
    </xf>
    <xf numFmtId="164" fontId="2" fillId="0" borderId="193" xfId="0" applyNumberFormat="1" applyFont="1" applyBorder="1" applyAlignment="1">
      <alignment horizontal="left" vertical="top"/>
    </xf>
    <xf numFmtId="0" fontId="2" fillId="0" borderId="180" xfId="0" applyFont="1" applyBorder="1" applyAlignment="1">
      <alignment horizontal="left" vertical="top"/>
    </xf>
    <xf numFmtId="0" fontId="2" fillId="0" borderId="194" xfId="0" applyFont="1" applyBorder="1" applyAlignment="1">
      <alignment horizontal="left" vertical="top"/>
    </xf>
    <xf numFmtId="0" fontId="2" fillId="0" borderId="196" xfId="0" applyFont="1" applyBorder="1" applyAlignment="1">
      <alignment horizontal="left" vertical="top"/>
    </xf>
    <xf numFmtId="0" fontId="6" fillId="0" borderId="197" xfId="0" applyFont="1" applyBorder="1" applyAlignment="1">
      <alignment horizontal="center" vertical="center"/>
    </xf>
    <xf numFmtId="0" fontId="6" fillId="0" borderId="180" xfId="0" applyFont="1" applyBorder="1" applyAlignment="1">
      <alignment horizontal="center" vertical="center"/>
    </xf>
    <xf numFmtId="0" fontId="6" fillId="0" borderId="194" xfId="0" applyFont="1" applyBorder="1" applyAlignment="1">
      <alignment horizontal="center" vertical="center"/>
    </xf>
    <xf numFmtId="0" fontId="6" fillId="0" borderId="181" xfId="0" applyFont="1" applyBorder="1" applyAlignment="1">
      <alignment horizontal="center" vertical="center"/>
    </xf>
    <xf numFmtId="0" fontId="2" fillId="0" borderId="197" xfId="0" applyFont="1" applyBorder="1" applyAlignment="1">
      <alignment horizontal="center" vertical="center"/>
    </xf>
    <xf numFmtId="0" fontId="6" fillId="0" borderId="198" xfId="0" applyFont="1" applyBorder="1" applyAlignment="1">
      <alignment horizontal="center" vertical="center"/>
    </xf>
    <xf numFmtId="0" fontId="2" fillId="0" borderId="194" xfId="0" applyFont="1" applyBorder="1" applyAlignment="1">
      <alignment horizontal="center" vertical="center"/>
    </xf>
    <xf numFmtId="0" fontId="2" fillId="0" borderId="7" xfId="0" applyFont="1" applyBorder="1" applyAlignment="1">
      <alignment horizontal="center" vertical="center"/>
    </xf>
    <xf numFmtId="0" fontId="2" fillId="0" borderId="165" xfId="0" applyFont="1" applyBorder="1" applyAlignment="1">
      <alignment horizontal="center" vertical="center"/>
    </xf>
    <xf numFmtId="0" fontId="2" fillId="0" borderId="199" xfId="0" applyFont="1" applyBorder="1" applyAlignment="1">
      <alignment horizontal="center" vertical="center"/>
    </xf>
    <xf numFmtId="0" fontId="6" fillId="14" borderId="200" xfId="0" applyFont="1" applyFill="1" applyBorder="1" applyAlignment="1">
      <alignment horizontal="left" vertical="top"/>
    </xf>
    <xf numFmtId="0" fontId="6" fillId="14" borderId="116" xfId="0" applyFont="1" applyFill="1" applyBorder="1" applyAlignment="1">
      <alignment horizontal="left" vertical="top" wrapText="1"/>
    </xf>
    <xf numFmtId="49" fontId="2" fillId="14" borderId="201" xfId="0" applyNumberFormat="1" applyFont="1" applyFill="1" applyBorder="1" applyAlignment="1">
      <alignment horizontal="left" vertical="top"/>
    </xf>
    <xf numFmtId="164" fontId="2" fillId="14" borderId="183" xfId="0" applyNumberFormat="1" applyFont="1" applyFill="1" applyBorder="1" applyAlignment="1">
      <alignment horizontal="left" vertical="top"/>
    </xf>
    <xf numFmtId="0" fontId="2" fillId="14" borderId="116" xfId="0" applyFont="1" applyFill="1" applyBorder="1" applyAlignment="1">
      <alignment horizontal="left" vertical="top"/>
    </xf>
    <xf numFmtId="0" fontId="2" fillId="14" borderId="166" xfId="0" applyFont="1" applyFill="1" applyBorder="1" applyAlignment="1">
      <alignment horizontal="left" vertical="top"/>
    </xf>
    <xf numFmtId="0" fontId="2" fillId="14" borderId="115" xfId="0" applyFont="1" applyFill="1" applyBorder="1" applyAlignment="1">
      <alignment horizontal="left" vertical="top"/>
    </xf>
    <xf numFmtId="0" fontId="6" fillId="0" borderId="118" xfId="0" applyFont="1" applyBorder="1" applyAlignment="1">
      <alignment horizontal="center" vertical="center"/>
    </xf>
    <xf numFmtId="0" fontId="6" fillId="2" borderId="185" xfId="0" applyFont="1" applyFill="1" applyBorder="1" applyAlignment="1">
      <alignment horizontal="center" vertical="center"/>
    </xf>
    <xf numFmtId="0" fontId="2" fillId="6" borderId="185" xfId="0" applyFont="1" applyFill="1" applyBorder="1" applyAlignment="1">
      <alignment horizontal="center" vertical="center"/>
    </xf>
    <xf numFmtId="0" fontId="2" fillId="0" borderId="184" xfId="0" applyFont="1" applyBorder="1" applyAlignment="1">
      <alignment horizontal="center" vertical="center"/>
    </xf>
    <xf numFmtId="0" fontId="2" fillId="0" borderId="186" xfId="0" applyFont="1" applyBorder="1" applyAlignment="1">
      <alignment horizontal="center" vertical="center"/>
    </xf>
    <xf numFmtId="0" fontId="2" fillId="0" borderId="202" xfId="0" applyFont="1" applyBorder="1" applyAlignment="1">
      <alignment horizontal="center" vertical="center"/>
    </xf>
    <xf numFmtId="0" fontId="44" fillId="0" borderId="22" xfId="0" applyFont="1" applyBorder="1" applyAlignment="1">
      <alignment horizontal="left" vertical="top"/>
    </xf>
    <xf numFmtId="0" fontId="2" fillId="0" borderId="22" xfId="0" applyFont="1" applyBorder="1" applyAlignment="1">
      <alignment horizontal="center" vertical="center"/>
    </xf>
    <xf numFmtId="0" fontId="6" fillId="0" borderId="184" xfId="0" applyFont="1" applyBorder="1" applyAlignment="1">
      <alignment horizontal="left" vertical="top"/>
    </xf>
    <xf numFmtId="0" fontId="6" fillId="0" borderId="184" xfId="0" applyFont="1" applyBorder="1" applyAlignment="1">
      <alignment horizontal="left" vertical="top" wrapText="1"/>
    </xf>
    <xf numFmtId="49" fontId="2" fillId="0" borderId="184" xfId="0" applyNumberFormat="1" applyFont="1" applyBorder="1" applyAlignment="1">
      <alignment horizontal="left" vertical="top"/>
    </xf>
    <xf numFmtId="164" fontId="2" fillId="0" borderId="184" xfId="0" applyNumberFormat="1" applyFont="1" applyBorder="1" applyAlignment="1">
      <alignment horizontal="left" vertical="top"/>
    </xf>
    <xf numFmtId="8" fontId="2" fillId="0" borderId="184" xfId="0" applyNumberFormat="1" applyFont="1" applyBorder="1" applyAlignment="1">
      <alignment horizontal="left" vertical="top"/>
    </xf>
    <xf numFmtId="0" fontId="6" fillId="0" borderId="184" xfId="0" applyFont="1" applyBorder="1" applyAlignment="1">
      <alignment horizontal="center" vertical="center"/>
    </xf>
    <xf numFmtId="0" fontId="2" fillId="14" borderId="69" xfId="0" applyFont="1" applyFill="1" applyBorder="1" applyAlignment="1">
      <alignment horizontal="center" vertical="center"/>
    </xf>
    <xf numFmtId="0" fontId="2" fillId="14" borderId="184" xfId="0" applyFont="1" applyFill="1" applyBorder="1" applyAlignment="1">
      <alignment horizontal="center" vertical="center"/>
    </xf>
    <xf numFmtId="0" fontId="6" fillId="0" borderId="184" xfId="0" applyFont="1" applyBorder="1" applyAlignment="1">
      <alignment horizontal="center" vertical="center" wrapText="1"/>
    </xf>
    <xf numFmtId="49" fontId="2" fillId="0" borderId="184" xfId="0" applyNumberFormat="1" applyFont="1" applyBorder="1" applyAlignment="1">
      <alignment horizontal="center" vertical="center"/>
    </xf>
    <xf numFmtId="164" fontId="2" fillId="0" borderId="184" xfId="0" applyNumberFormat="1" applyFont="1" applyBorder="1" applyAlignment="1">
      <alignment horizontal="center" vertical="center"/>
    </xf>
    <xf numFmtId="8" fontId="2" fillId="0" borderId="184" xfId="0" applyNumberFormat="1" applyFont="1" applyBorder="1" applyAlignment="1">
      <alignment horizontal="center" vertical="center"/>
    </xf>
    <xf numFmtId="0" fontId="6" fillId="5" borderId="180" xfId="0" applyFont="1" applyFill="1" applyBorder="1" applyAlignment="1">
      <alignment horizontal="center" vertical="center"/>
    </xf>
    <xf numFmtId="0" fontId="2" fillId="14" borderId="184" xfId="0" applyFont="1" applyFill="1" applyBorder="1" applyAlignment="1">
      <alignment horizontal="left" vertical="top"/>
    </xf>
    <xf numFmtId="0" fontId="6" fillId="14" borderId="118" xfId="0" applyFont="1" applyFill="1" applyBorder="1" applyAlignment="1">
      <alignment horizontal="center" vertical="center"/>
    </xf>
    <xf numFmtId="0" fontId="6" fillId="0" borderId="103" xfId="0" applyFont="1" applyBorder="1" applyAlignment="1">
      <alignment horizontal="left" vertical="top"/>
    </xf>
    <xf numFmtId="0" fontId="2" fillId="14" borderId="0" xfId="0" applyFont="1" applyFill="1" applyAlignment="1">
      <alignment horizontal="center" vertical="center"/>
    </xf>
    <xf numFmtId="0" fontId="2" fillId="14" borderId="7" xfId="0" applyFont="1" applyFill="1" applyBorder="1" applyAlignment="1">
      <alignment horizontal="center" vertical="center"/>
    </xf>
    <xf numFmtId="0" fontId="2" fillId="0" borderId="198" xfId="0" applyFont="1" applyBorder="1" applyAlignment="1">
      <alignment horizontal="center" vertical="center"/>
    </xf>
    <xf numFmtId="0" fontId="2" fillId="0" borderId="203" xfId="0" applyFont="1" applyBorder="1" applyAlignment="1">
      <alignment horizontal="center" vertical="center"/>
    </xf>
    <xf numFmtId="0" fontId="6" fillId="14" borderId="182" xfId="0" applyFont="1" applyFill="1" applyBorder="1" applyAlignment="1">
      <alignment horizontal="center" vertical="center"/>
    </xf>
    <xf numFmtId="0" fontId="2" fillId="14" borderId="186" xfId="0" applyFont="1" applyFill="1" applyBorder="1" applyAlignment="1">
      <alignment horizontal="center" vertical="center"/>
    </xf>
    <xf numFmtId="0" fontId="2" fillId="5" borderId="197" xfId="0" applyFont="1" applyFill="1" applyBorder="1" applyAlignment="1">
      <alignment horizontal="center" vertical="center"/>
    </xf>
    <xf numFmtId="0" fontId="2" fillId="5" borderId="180" xfId="0" applyFont="1" applyFill="1" applyBorder="1" applyAlignment="1">
      <alignment horizontal="center" vertical="center"/>
    </xf>
    <xf numFmtId="0" fontId="2" fillId="6" borderId="82" xfId="0" applyFont="1" applyFill="1" applyBorder="1" applyAlignment="1">
      <alignment horizontal="center" vertical="center"/>
    </xf>
    <xf numFmtId="0" fontId="6" fillId="0" borderId="21" xfId="0" applyFont="1" applyBorder="1" applyAlignment="1">
      <alignment horizontal="left" vertical="top"/>
    </xf>
    <xf numFmtId="0" fontId="6" fillId="0" borderId="21" xfId="0" applyFont="1" applyBorder="1" applyAlignment="1">
      <alignment horizontal="left" vertical="top" wrapText="1"/>
    </xf>
    <xf numFmtId="49" fontId="2" fillId="0" borderId="21" xfId="0" applyNumberFormat="1" applyFont="1" applyBorder="1" applyAlignment="1">
      <alignment horizontal="left" vertical="top"/>
    </xf>
    <xf numFmtId="164" fontId="2" fillId="0" borderId="21" xfId="0" applyNumberFormat="1" applyFont="1" applyBorder="1" applyAlignment="1">
      <alignment horizontal="left" vertical="top"/>
    </xf>
    <xf numFmtId="8" fontId="2" fillId="0" borderId="21" xfId="0" applyNumberFormat="1" applyFont="1" applyBorder="1" applyAlignment="1">
      <alignment horizontal="left" vertical="top"/>
    </xf>
    <xf numFmtId="0" fontId="6" fillId="0" borderId="21" xfId="0" applyFont="1" applyBorder="1" applyAlignment="1">
      <alignment horizontal="center" vertical="center"/>
    </xf>
    <xf numFmtId="0" fontId="2" fillId="14" borderId="174" xfId="0" applyFont="1" applyFill="1" applyBorder="1" applyAlignment="1">
      <alignment horizontal="center" vertical="center"/>
    </xf>
    <xf numFmtId="0" fontId="2" fillId="14" borderId="176" xfId="0" applyFont="1" applyFill="1" applyBorder="1" applyAlignment="1">
      <alignment horizontal="center" vertical="center"/>
    </xf>
    <xf numFmtId="0" fontId="2" fillId="14" borderId="178" xfId="0" applyFont="1" applyFill="1" applyBorder="1" applyAlignment="1">
      <alignment horizontal="center" vertical="center"/>
    </xf>
    <xf numFmtId="8" fontId="2" fillId="0" borderId="84" xfId="0" applyNumberFormat="1" applyFont="1" applyBorder="1" applyAlignment="1">
      <alignment horizontal="left" vertical="top"/>
    </xf>
    <xf numFmtId="8" fontId="58" fillId="0" borderId="94" xfId="0" applyNumberFormat="1" applyFont="1" applyBorder="1" applyAlignment="1">
      <alignment horizontal="left" vertical="top"/>
    </xf>
    <xf numFmtId="8" fontId="2" fillId="0" borderId="94" xfId="0" applyNumberFormat="1" applyFont="1" applyBorder="1" applyAlignment="1">
      <alignment horizontal="center" vertical="center"/>
    </xf>
    <xf numFmtId="0" fontId="58" fillId="0" borderId="98" xfId="0" applyFont="1" applyBorder="1" applyAlignment="1">
      <alignment horizontal="left" vertical="top"/>
    </xf>
    <xf numFmtId="0" fontId="2" fillId="0" borderId="98" xfId="0" applyFont="1" applyBorder="1" applyAlignment="1">
      <alignment horizontal="center" vertical="center"/>
    </xf>
    <xf numFmtId="8" fontId="2" fillId="14" borderId="166" xfId="0" applyNumberFormat="1" applyFont="1" applyFill="1" applyBorder="1" applyAlignment="1">
      <alignment horizontal="center" vertical="center"/>
    </xf>
    <xf numFmtId="8" fontId="2" fillId="0" borderId="94" xfId="0" applyNumberFormat="1" applyFont="1" applyBorder="1" applyAlignment="1">
      <alignment horizontal="left" vertical="top"/>
    </xf>
    <xf numFmtId="8" fontId="2" fillId="0" borderId="85" xfId="0" applyNumberFormat="1" applyFont="1" applyBorder="1" applyAlignment="1">
      <alignment horizontal="left" vertical="top"/>
    </xf>
    <xf numFmtId="8" fontId="2" fillId="0" borderId="105" xfId="0" applyNumberFormat="1" applyFont="1" applyBorder="1" applyAlignment="1">
      <alignment horizontal="left" vertical="top"/>
    </xf>
    <xf numFmtId="0" fontId="2" fillId="14" borderId="152" xfId="0" applyFont="1" applyFill="1" applyBorder="1" applyAlignment="1">
      <alignment horizontal="center" vertical="center"/>
    </xf>
    <xf numFmtId="0" fontId="2" fillId="0" borderId="100" xfId="0" applyFont="1" applyBorder="1" applyAlignment="1">
      <alignment horizontal="left" vertical="top"/>
    </xf>
    <xf numFmtId="8" fontId="2" fillId="14" borderId="166" xfId="0" applyNumberFormat="1" applyFont="1" applyFill="1" applyBorder="1" applyAlignment="1">
      <alignment horizontal="left" vertical="top"/>
    </xf>
    <xf numFmtId="8" fontId="2" fillId="0" borderId="194" xfId="0" applyNumberFormat="1" applyFont="1" applyBorder="1" applyAlignment="1">
      <alignment horizontal="left" vertical="top"/>
    </xf>
    <xf numFmtId="0" fontId="2" fillId="14" borderId="152" xfId="0" applyFont="1" applyFill="1" applyBorder="1" applyAlignment="1">
      <alignment horizontal="left" vertical="top"/>
    </xf>
    <xf numFmtId="0" fontId="2" fillId="0" borderId="195" xfId="0" applyFont="1" applyBorder="1" applyAlignment="1">
      <alignment horizontal="left" vertical="top"/>
    </xf>
    <xf numFmtId="8" fontId="2" fillId="14" borderId="172" xfId="0" applyNumberFormat="1" applyFont="1" applyFill="1" applyBorder="1" applyAlignment="1">
      <alignment horizontal="left" vertical="top"/>
    </xf>
    <xf numFmtId="0" fontId="2" fillId="14" borderId="173" xfId="0" applyFont="1" applyFill="1" applyBorder="1" applyAlignment="1">
      <alignment horizontal="left" vertical="top"/>
    </xf>
    <xf numFmtId="0" fontId="2" fillId="14" borderId="121" xfId="0" applyFont="1" applyFill="1" applyBorder="1" applyAlignment="1">
      <alignment horizontal="center" vertical="center"/>
    </xf>
    <xf numFmtId="0" fontId="2" fillId="14" borderId="83" xfId="0" applyFont="1" applyFill="1" applyBorder="1" applyAlignment="1">
      <alignment horizontal="center" vertical="center"/>
    </xf>
    <xf numFmtId="0" fontId="8" fillId="0" borderId="76" xfId="0" applyFont="1" applyBorder="1" applyAlignment="1">
      <alignment horizontal="left" vertical="top" wrapText="1"/>
    </xf>
    <xf numFmtId="0" fontId="74" fillId="6" borderId="157" xfId="1" applyFont="1" applyFill="1" applyBorder="1"/>
    <xf numFmtId="0" fontId="8" fillId="2" borderId="205" xfId="0" applyFont="1" applyFill="1" applyBorder="1" applyAlignment="1">
      <alignment horizontal="left" vertical="top"/>
    </xf>
    <xf numFmtId="0" fontId="57" fillId="2" borderId="11" xfId="0" applyFont="1" applyFill="1" applyBorder="1" applyAlignment="1">
      <alignment horizontal="left" vertical="top"/>
    </xf>
    <xf numFmtId="0" fontId="6" fillId="9" borderId="23" xfId="0" applyFont="1" applyFill="1" applyBorder="1" applyAlignment="1">
      <alignment horizontal="center" vertical="center"/>
    </xf>
    <xf numFmtId="0" fontId="6" fillId="0" borderId="23" xfId="0" applyFont="1" applyBorder="1" applyAlignment="1">
      <alignment horizontal="center" vertical="center"/>
    </xf>
    <xf numFmtId="0" fontId="6" fillId="5" borderId="23" xfId="0" applyFont="1" applyFill="1" applyBorder="1" applyAlignment="1">
      <alignment horizontal="center" vertical="center"/>
    </xf>
    <xf numFmtId="0" fontId="74" fillId="14" borderId="75" xfId="1" applyFont="1" applyFill="1" applyBorder="1" applyAlignment="1">
      <alignment horizontal="left" vertical="center"/>
    </xf>
    <xf numFmtId="0" fontId="58" fillId="14" borderId="131" xfId="0" applyFont="1" applyFill="1" applyBorder="1" applyAlignment="1">
      <alignment horizontal="left" vertical="center"/>
    </xf>
    <xf numFmtId="0" fontId="2" fillId="14" borderId="182" xfId="0" applyFont="1" applyFill="1" applyBorder="1" applyAlignment="1">
      <alignment horizontal="center" vertical="center"/>
    </xf>
    <xf numFmtId="0" fontId="2" fillId="2" borderId="185" xfId="0" applyFont="1" applyFill="1" applyBorder="1" applyAlignment="1">
      <alignment horizontal="center" vertical="center"/>
    </xf>
    <xf numFmtId="0" fontId="2" fillId="2" borderId="163" xfId="0" applyFont="1" applyFill="1" applyBorder="1" applyAlignment="1">
      <alignment horizontal="center" vertical="center"/>
    </xf>
    <xf numFmtId="0" fontId="6" fillId="17" borderId="204" xfId="0" applyFont="1" applyFill="1" applyBorder="1" applyAlignment="1">
      <alignment horizontal="center" vertical="center"/>
    </xf>
    <xf numFmtId="0" fontId="6" fillId="17" borderId="11" xfId="0" applyFont="1" applyFill="1" applyBorder="1" applyAlignment="1">
      <alignment horizontal="center" vertical="center"/>
    </xf>
    <xf numFmtId="0" fontId="2" fillId="2" borderId="174" xfId="0" applyFont="1" applyFill="1" applyBorder="1" applyAlignment="1">
      <alignment horizontal="center" vertical="center"/>
    </xf>
    <xf numFmtId="0" fontId="2" fillId="2" borderId="164" xfId="0" applyFont="1" applyFill="1" applyBorder="1" applyAlignment="1">
      <alignment horizontal="center" vertical="center"/>
    </xf>
    <xf numFmtId="0" fontId="53" fillId="14" borderId="135" xfId="0" applyFont="1" applyFill="1" applyBorder="1"/>
    <xf numFmtId="0" fontId="2" fillId="19" borderId="186" xfId="0" applyFont="1" applyFill="1" applyBorder="1" applyAlignment="1">
      <alignment horizontal="center" vertical="center"/>
    </xf>
    <xf numFmtId="0" fontId="2" fillId="19" borderId="185" xfId="0" applyFont="1" applyFill="1" applyBorder="1" applyAlignment="1">
      <alignment horizontal="center" vertical="center"/>
    </xf>
    <xf numFmtId="0" fontId="2" fillId="19" borderId="164" xfId="0" applyFont="1" applyFill="1" applyBorder="1" applyAlignment="1">
      <alignment horizontal="center" vertical="center"/>
    </xf>
    <xf numFmtId="0" fontId="6" fillId="3" borderId="200" xfId="0" applyFont="1" applyFill="1" applyBorder="1" applyAlignment="1">
      <alignment horizontal="left" vertical="top"/>
    </xf>
    <xf numFmtId="0" fontId="6" fillId="3" borderId="116" xfId="0" applyFont="1" applyFill="1" applyBorder="1" applyAlignment="1">
      <alignment horizontal="left" vertical="top" wrapText="1"/>
    </xf>
    <xf numFmtId="164" fontId="2" fillId="0" borderId="183" xfId="0" applyNumberFormat="1" applyFont="1" applyBorder="1" applyAlignment="1">
      <alignment horizontal="left" vertical="top"/>
    </xf>
    <xf numFmtId="0" fontId="2" fillId="0" borderId="116" xfId="0" applyFont="1" applyBorder="1" applyAlignment="1">
      <alignment horizontal="left" vertical="top"/>
    </xf>
    <xf numFmtId="0" fontId="2" fillId="0" borderId="166" xfId="0" applyFont="1" applyBorder="1" applyAlignment="1">
      <alignment horizontal="left" vertical="top"/>
    </xf>
    <xf numFmtId="8" fontId="2" fillId="0" borderId="166" xfId="0" applyNumberFormat="1" applyFont="1" applyBorder="1" applyAlignment="1">
      <alignment horizontal="left" vertical="top"/>
    </xf>
    <xf numFmtId="0" fontId="2" fillId="0" borderId="152" xfId="0" applyFont="1" applyBorder="1" applyAlignment="1">
      <alignment horizontal="left" vertical="top"/>
    </xf>
    <xf numFmtId="0" fontId="6" fillId="3" borderId="204" xfId="0" applyFont="1" applyFill="1" applyBorder="1" applyAlignment="1">
      <alignment horizontal="center" vertical="center"/>
    </xf>
    <xf numFmtId="0" fontId="2" fillId="18" borderId="163" xfId="0" applyFont="1" applyFill="1" applyBorder="1" applyAlignment="1">
      <alignment horizontal="center" vertical="center"/>
    </xf>
    <xf numFmtId="0" fontId="6" fillId="3" borderId="102" xfId="0" applyFont="1" applyFill="1" applyBorder="1" applyAlignment="1">
      <alignment horizontal="center" vertical="center"/>
    </xf>
    <xf numFmtId="0" fontId="6" fillId="0" borderId="116" xfId="0" applyFont="1" applyBorder="1" applyAlignment="1">
      <alignment horizontal="center" vertical="center"/>
    </xf>
    <xf numFmtId="0" fontId="6" fillId="0" borderId="166" xfId="0" applyFont="1" applyBorder="1" applyAlignment="1">
      <alignment horizontal="center" vertical="center"/>
    </xf>
    <xf numFmtId="0" fontId="6" fillId="18" borderId="185" xfId="0" applyFont="1" applyFill="1" applyBorder="1" applyAlignment="1">
      <alignment horizontal="center" vertical="center"/>
    </xf>
    <xf numFmtId="0" fontId="2" fillId="0" borderId="117" xfId="0" applyFont="1" applyBorder="1" applyAlignment="1">
      <alignment horizontal="center" vertical="center"/>
    </xf>
    <xf numFmtId="0" fontId="6" fillId="0" borderId="102" xfId="0" applyFont="1" applyBorder="1" applyAlignment="1">
      <alignment horizontal="center" vertical="center"/>
    </xf>
    <xf numFmtId="0" fontId="2" fillId="3" borderId="102" xfId="0" applyFont="1" applyFill="1" applyBorder="1" applyAlignment="1">
      <alignment horizontal="center" vertical="center"/>
    </xf>
    <xf numFmtId="0" fontId="2" fillId="3" borderId="184" xfId="0" applyFont="1" applyFill="1" applyBorder="1" applyAlignment="1">
      <alignment horizontal="center" vertical="center"/>
    </xf>
    <xf numFmtId="0" fontId="2" fillId="0" borderId="166" xfId="0" applyFont="1" applyBorder="1" applyAlignment="1">
      <alignment horizontal="center" vertical="center"/>
    </xf>
    <xf numFmtId="0" fontId="2" fillId="0" borderId="118" xfId="0" applyFont="1" applyBorder="1" applyAlignment="1">
      <alignment horizontal="center" vertical="center"/>
    </xf>
    <xf numFmtId="0" fontId="2" fillId="18" borderId="185" xfId="0" applyFont="1" applyFill="1" applyBorder="1" applyAlignment="1">
      <alignment horizontal="center" vertical="center"/>
    </xf>
    <xf numFmtId="0" fontId="2" fillId="0" borderId="187" xfId="0" applyFont="1" applyBorder="1" applyAlignment="1">
      <alignment horizontal="center" vertical="center"/>
    </xf>
    <xf numFmtId="0" fontId="6" fillId="6" borderId="128" xfId="0" applyFont="1" applyFill="1" applyBorder="1" applyAlignment="1">
      <alignment horizontal="left" vertical="top"/>
    </xf>
    <xf numFmtId="49" fontId="2" fillId="0" borderId="8" xfId="0" applyNumberFormat="1" applyFont="1" applyBorder="1" applyAlignment="1">
      <alignment horizontal="left" vertical="top"/>
    </xf>
    <xf numFmtId="0" fontId="2" fillId="14" borderId="70" xfId="0" applyFont="1" applyFill="1" applyBorder="1" applyAlignment="1">
      <alignment horizontal="center" vertical="center"/>
    </xf>
    <xf numFmtId="0" fontId="2" fillId="5" borderId="107" xfId="0" applyFont="1" applyFill="1" applyBorder="1" applyAlignment="1">
      <alignment horizontal="center" vertical="center"/>
    </xf>
    <xf numFmtId="0" fontId="2" fillId="6" borderId="107" xfId="0" applyFont="1" applyFill="1" applyBorder="1" applyAlignment="1">
      <alignment horizontal="center" vertical="center"/>
    </xf>
    <xf numFmtId="0" fontId="6" fillId="9" borderId="128" xfId="0" applyFont="1" applyFill="1" applyBorder="1" applyAlignment="1">
      <alignment horizontal="left" vertical="top"/>
    </xf>
    <xf numFmtId="0" fontId="6" fillId="9" borderId="107" xfId="0" applyFont="1" applyFill="1" applyBorder="1" applyAlignment="1">
      <alignment horizontal="left" vertical="top" wrapText="1"/>
    </xf>
    <xf numFmtId="0" fontId="2" fillId="9" borderId="109" xfId="0" applyFont="1" applyFill="1" applyBorder="1" applyAlignment="1">
      <alignment horizontal="center" vertical="center"/>
    </xf>
    <xf numFmtId="0" fontId="2" fillId="9" borderId="105" xfId="0" applyFont="1" applyFill="1" applyBorder="1" applyAlignment="1">
      <alignment horizontal="center" vertical="center"/>
    </xf>
    <xf numFmtId="0" fontId="2" fillId="6" borderId="0" xfId="0" applyFont="1" applyFill="1"/>
    <xf numFmtId="0" fontId="2" fillId="19" borderId="28" xfId="0" applyFont="1" applyFill="1" applyBorder="1" applyAlignment="1">
      <alignment horizontal="center" vertical="center"/>
    </xf>
    <xf numFmtId="0" fontId="6" fillId="0" borderId="128" xfId="0" applyFont="1" applyBorder="1" applyAlignment="1">
      <alignment horizontal="left" vertical="top"/>
    </xf>
    <xf numFmtId="0" fontId="6" fillId="0" borderId="107" xfId="0" applyFont="1" applyBorder="1" applyAlignment="1">
      <alignment horizontal="left" vertical="top" wrapText="1"/>
    </xf>
    <xf numFmtId="0" fontId="2" fillId="0" borderId="109" xfId="0" applyFont="1" applyBorder="1"/>
    <xf numFmtId="0" fontId="2" fillId="0" borderId="107" xfId="0" applyFont="1" applyBorder="1"/>
    <xf numFmtId="0" fontId="2" fillId="0" borderId="105" xfId="0" applyFont="1" applyBorder="1"/>
    <xf numFmtId="0" fontId="2" fillId="0" borderId="108" xfId="0" applyFont="1" applyBorder="1"/>
    <xf numFmtId="0" fontId="2" fillId="0" borderId="104" xfId="0" applyFont="1" applyBorder="1"/>
    <xf numFmtId="0" fontId="2" fillId="0" borderId="70" xfId="0" applyFont="1" applyBorder="1"/>
    <xf numFmtId="0" fontId="2" fillId="0" borderId="154" xfId="0" applyFont="1" applyBorder="1"/>
    <xf numFmtId="0" fontId="2" fillId="0" borderId="110" xfId="0" applyFont="1" applyBorder="1"/>
    <xf numFmtId="0" fontId="6" fillId="0" borderId="184" xfId="0" applyFont="1" applyBorder="1"/>
    <xf numFmtId="0" fontId="2" fillId="0" borderId="184" xfId="0" applyFont="1" applyBorder="1"/>
    <xf numFmtId="0" fontId="6" fillId="0" borderId="11" xfId="0" applyFont="1" applyBorder="1" applyAlignment="1">
      <alignment horizontal="center" vertical="center"/>
    </xf>
    <xf numFmtId="0" fontId="6" fillId="0" borderId="206" xfId="0" applyFont="1" applyBorder="1" applyAlignment="1">
      <alignment horizontal="center" vertical="center"/>
    </xf>
    <xf numFmtId="0" fontId="6" fillId="17" borderId="43" xfId="0" applyFont="1" applyFill="1" applyBorder="1" applyAlignment="1">
      <alignment horizontal="center" vertical="center"/>
    </xf>
    <xf numFmtId="0" fontId="2" fillId="0" borderId="99" xfId="0" applyFont="1" applyBorder="1" applyAlignment="1">
      <alignment horizontal="left" vertical="top"/>
    </xf>
    <xf numFmtId="0" fontId="2" fillId="0" borderId="207" xfId="0" applyFont="1" applyBorder="1" applyAlignment="1">
      <alignment horizontal="left" vertical="top"/>
    </xf>
    <xf numFmtId="0" fontId="2" fillId="14" borderId="102" xfId="0" applyFont="1" applyFill="1" applyBorder="1" applyAlignment="1">
      <alignment horizontal="left" vertical="top"/>
    </xf>
    <xf numFmtId="0" fontId="2" fillId="0" borderId="198" xfId="0" applyFont="1" applyBorder="1" applyAlignment="1">
      <alignment horizontal="left" vertical="top"/>
    </xf>
    <xf numFmtId="0" fontId="2" fillId="14" borderId="204" xfId="0" applyFont="1" applyFill="1" applyBorder="1" applyAlignment="1">
      <alignment horizontal="left" vertical="top"/>
    </xf>
    <xf numFmtId="0" fontId="2" fillId="0" borderId="24" xfId="0" applyFont="1" applyBorder="1" applyAlignment="1">
      <alignment horizontal="left" vertical="top"/>
    </xf>
    <xf numFmtId="0" fontId="2" fillId="0" borderId="208" xfId="0" applyFont="1" applyBorder="1" applyAlignment="1">
      <alignment horizontal="left" vertical="top"/>
    </xf>
    <xf numFmtId="0" fontId="2" fillId="0" borderId="206" xfId="0" applyFont="1" applyBorder="1" applyAlignment="1">
      <alignment horizontal="left" vertical="top"/>
    </xf>
    <xf numFmtId="0" fontId="2" fillId="14" borderId="176" xfId="0" applyFont="1" applyFill="1" applyBorder="1" applyAlignment="1">
      <alignment horizontal="left" vertical="top"/>
    </xf>
    <xf numFmtId="0" fontId="2" fillId="0" borderId="102" xfId="0" applyFont="1" applyBorder="1" applyAlignment="1">
      <alignment horizontal="left" vertical="top"/>
    </xf>
    <xf numFmtId="0" fontId="58" fillId="14" borderId="188" xfId="1" applyFont="1" applyFill="1" applyBorder="1" applyAlignment="1">
      <alignment horizontal="left" vertical="center"/>
    </xf>
    <xf numFmtId="0" fontId="6" fillId="5" borderId="82" xfId="0" applyFont="1" applyFill="1" applyBorder="1" applyAlignment="1">
      <alignment horizontal="center" vertical="center"/>
    </xf>
    <xf numFmtId="0" fontId="6" fillId="0" borderId="209" xfId="0" applyFont="1" applyBorder="1" applyAlignment="1">
      <alignment horizontal="left" vertical="top"/>
    </xf>
    <xf numFmtId="0" fontId="8" fillId="0" borderId="210" xfId="0" applyFont="1" applyBorder="1" applyAlignment="1">
      <alignment horizontal="left" vertical="top"/>
    </xf>
    <xf numFmtId="0" fontId="8" fillId="0" borderId="162" xfId="0" applyFont="1" applyBorder="1" applyAlignment="1">
      <alignment horizontal="left" vertical="top" wrapText="1"/>
    </xf>
    <xf numFmtId="49" fontId="2" fillId="0" borderId="147" xfId="0" applyNumberFormat="1" applyFont="1" applyBorder="1" applyAlignment="1">
      <alignment horizontal="left" vertical="top"/>
    </xf>
    <xf numFmtId="164" fontId="2" fillId="0" borderId="160" xfId="0" applyNumberFormat="1" applyFont="1" applyBorder="1" applyAlignment="1">
      <alignment horizontal="center" vertical="center"/>
    </xf>
    <xf numFmtId="0" fontId="2" fillId="0" borderId="145" xfId="0" applyFont="1" applyBorder="1" applyAlignment="1">
      <alignment horizontal="center" vertical="center"/>
    </xf>
    <xf numFmtId="0" fontId="2" fillId="0" borderId="130" xfId="0" applyFont="1" applyBorder="1" applyAlignment="1">
      <alignment horizontal="center" vertical="center"/>
    </xf>
    <xf numFmtId="8" fontId="2" fillId="0" borderId="145" xfId="0" applyNumberFormat="1" applyFont="1" applyBorder="1" applyAlignment="1">
      <alignment horizontal="center" vertical="center"/>
    </xf>
    <xf numFmtId="8" fontId="2" fillId="0" borderId="147" xfId="0" applyNumberFormat="1" applyFont="1" applyBorder="1" applyAlignment="1">
      <alignment horizontal="left" vertical="top"/>
    </xf>
    <xf numFmtId="0" fontId="2" fillId="0" borderId="125" xfId="0" applyFont="1" applyBorder="1" applyAlignment="1">
      <alignment horizontal="center" vertical="center"/>
    </xf>
    <xf numFmtId="0" fontId="2" fillId="0" borderId="140" xfId="0" applyFont="1" applyBorder="1" applyAlignment="1">
      <alignment horizontal="left" vertical="top"/>
    </xf>
    <xf numFmtId="0" fontId="8" fillId="2" borderId="212" xfId="0" applyFont="1" applyFill="1" applyBorder="1" applyAlignment="1">
      <alignment horizontal="left" vertical="top"/>
    </xf>
    <xf numFmtId="0" fontId="8" fillId="14" borderId="214" xfId="0" applyFont="1" applyFill="1" applyBorder="1"/>
    <xf numFmtId="0" fontId="2" fillId="0" borderId="160" xfId="0" applyFont="1" applyBorder="1" applyAlignment="1">
      <alignment horizontal="center" vertical="center"/>
    </xf>
    <xf numFmtId="0" fontId="70" fillId="0" borderId="162" xfId="1" applyFont="1" applyBorder="1" applyAlignment="1">
      <alignment horizontal="left" vertical="center"/>
    </xf>
    <xf numFmtId="0" fontId="70" fillId="0" borderId="137" xfId="1" applyFont="1" applyBorder="1" applyAlignment="1">
      <alignment horizontal="left" vertical="center"/>
    </xf>
    <xf numFmtId="0" fontId="2" fillId="0" borderId="137" xfId="0" applyFont="1" applyBorder="1" applyAlignment="1">
      <alignment horizontal="left" vertical="center"/>
    </xf>
    <xf numFmtId="0" fontId="70" fillId="0" borderId="147" xfId="1" applyFont="1" applyBorder="1" applyAlignment="1">
      <alignment horizontal="left" vertical="center"/>
    </xf>
    <xf numFmtId="0" fontId="57" fillId="14" borderId="142" xfId="1" applyFont="1" applyFill="1" applyBorder="1" applyAlignment="1">
      <alignment horizontal="left" vertical="center"/>
    </xf>
    <xf numFmtId="0" fontId="74" fillId="14" borderId="141" xfId="1" applyFont="1" applyFill="1" applyBorder="1" applyAlignment="1">
      <alignment horizontal="left" vertical="center"/>
    </xf>
    <xf numFmtId="0" fontId="70" fillId="14" borderId="162" xfId="1" applyFont="1" applyFill="1" applyBorder="1" applyAlignment="1">
      <alignment horizontal="left" vertical="center"/>
    </xf>
    <xf numFmtId="0" fontId="70" fillId="0" borderId="137" xfId="1" applyFont="1" applyBorder="1"/>
    <xf numFmtId="0" fontId="70" fillId="14" borderId="137" xfId="1" applyFont="1" applyFill="1" applyBorder="1" applyAlignment="1">
      <alignment horizontal="left" vertical="center"/>
    </xf>
    <xf numFmtId="0" fontId="2" fillId="14" borderId="137" xfId="0" applyFont="1" applyFill="1" applyBorder="1" applyAlignment="1">
      <alignment horizontal="left" vertical="center"/>
    </xf>
    <xf numFmtId="0" fontId="70" fillId="14" borderId="137" xfId="1" applyFont="1" applyFill="1" applyBorder="1"/>
    <xf numFmtId="0" fontId="2" fillId="0" borderId="147" xfId="0" applyFont="1" applyBorder="1" applyAlignment="1">
      <alignment horizontal="left" vertical="center"/>
    </xf>
    <xf numFmtId="0" fontId="70" fillId="0" borderId="162" xfId="1" applyFont="1" applyBorder="1"/>
    <xf numFmtId="0" fontId="70" fillId="0" borderId="141" xfId="1" applyFont="1" applyBorder="1"/>
    <xf numFmtId="0" fontId="74" fillId="6" borderId="159" xfId="1" applyFont="1" applyFill="1" applyBorder="1"/>
    <xf numFmtId="0" fontId="6" fillId="0" borderId="159" xfId="0" applyFont="1" applyBorder="1"/>
    <xf numFmtId="0" fontId="2" fillId="18" borderId="134" xfId="0" applyFont="1" applyFill="1" applyBorder="1" applyAlignment="1">
      <alignment horizontal="center" vertical="center"/>
    </xf>
    <xf numFmtId="0" fontId="73" fillId="14" borderId="143" xfId="0" applyFont="1" applyFill="1" applyBorder="1"/>
    <xf numFmtId="0" fontId="2" fillId="0" borderId="113" xfId="0" applyFont="1" applyBorder="1" applyAlignment="1">
      <alignment horizontal="center" vertical="center"/>
    </xf>
    <xf numFmtId="0" fontId="6" fillId="0" borderId="215" xfId="0" applyFont="1" applyBorder="1" applyAlignment="1">
      <alignment horizontal="left" vertical="top"/>
    </xf>
    <xf numFmtId="0" fontId="6" fillId="0" borderId="111" xfId="0" applyFont="1" applyBorder="1" applyAlignment="1">
      <alignment horizontal="center" vertical="center" wrapText="1"/>
    </xf>
    <xf numFmtId="0" fontId="6" fillId="0" borderId="161" xfId="0" applyFont="1" applyBorder="1" applyAlignment="1">
      <alignment horizontal="center" vertical="center" wrapText="1"/>
    </xf>
    <xf numFmtId="49" fontId="2" fillId="0" borderId="125" xfId="0" applyNumberFormat="1" applyFont="1" applyBorder="1" applyAlignment="1">
      <alignment horizontal="center" vertical="center"/>
    </xf>
    <xf numFmtId="49" fontId="2" fillId="0" borderId="146" xfId="0" applyNumberFormat="1" applyFont="1" applyBorder="1" applyAlignment="1">
      <alignment horizontal="center" vertical="center"/>
    </xf>
    <xf numFmtId="8" fontId="2" fillId="0" borderId="146" xfId="0" applyNumberFormat="1" applyFont="1" applyBorder="1" applyAlignment="1">
      <alignment horizontal="center" vertical="center"/>
    </xf>
    <xf numFmtId="0" fontId="2" fillId="0" borderId="126" xfId="0" applyFont="1" applyBorder="1" applyAlignment="1">
      <alignment horizontal="center" vertical="center"/>
    </xf>
    <xf numFmtId="0" fontId="6" fillId="13" borderId="211" xfId="0" applyFont="1" applyFill="1" applyBorder="1" applyAlignment="1">
      <alignment horizontal="center" vertical="center"/>
    </xf>
    <xf numFmtId="0" fontId="6" fillId="3" borderId="216" xfId="0" applyFont="1" applyFill="1" applyBorder="1" applyAlignment="1">
      <alignment horizontal="center" vertical="center"/>
    </xf>
    <xf numFmtId="0" fontId="2" fillId="18" borderId="213" xfId="0" applyFont="1" applyFill="1" applyBorder="1" applyAlignment="1">
      <alignment horizontal="center" vertical="center"/>
    </xf>
    <xf numFmtId="0" fontId="2" fillId="3" borderId="160" xfId="0" applyFont="1" applyFill="1" applyBorder="1" applyAlignment="1">
      <alignment horizontal="center" vertical="center"/>
    </xf>
    <xf numFmtId="0" fontId="2" fillId="19" borderId="134" xfId="0" applyFont="1" applyFill="1" applyBorder="1" applyAlignment="1">
      <alignment horizontal="center" vertical="center"/>
    </xf>
    <xf numFmtId="0" fontId="2" fillId="6" borderId="135" xfId="0" applyFont="1" applyFill="1" applyBorder="1" applyAlignment="1">
      <alignment horizontal="center" vertical="center"/>
    </xf>
    <xf numFmtId="0" fontId="2" fillId="14" borderId="217" xfId="0" applyFont="1" applyFill="1" applyBorder="1" applyAlignment="1">
      <alignment horizontal="center" vertical="center"/>
    </xf>
    <xf numFmtId="164" fontId="2" fillId="0" borderId="129" xfId="0" applyNumberFormat="1" applyFont="1" applyBorder="1" applyAlignment="1">
      <alignment horizontal="center" vertical="center"/>
    </xf>
    <xf numFmtId="0" fontId="2" fillId="16" borderId="19" xfId="0" applyFont="1" applyFill="1" applyBorder="1" applyAlignment="1">
      <alignment horizontal="left" vertical="center"/>
    </xf>
    <xf numFmtId="0" fontId="2" fillId="16" borderId="20" xfId="0" applyFont="1" applyFill="1" applyBorder="1" applyAlignment="1">
      <alignment horizontal="right" vertical="center"/>
    </xf>
    <xf numFmtId="0" fontId="2" fillId="16" borderId="0" xfId="0" applyFont="1" applyFill="1" applyAlignment="1">
      <alignment vertical="center"/>
    </xf>
    <xf numFmtId="0" fontId="14" fillId="16" borderId="22" xfId="0" applyFont="1" applyFill="1" applyBorder="1" applyAlignment="1">
      <alignment horizontal="right" vertical="center"/>
    </xf>
    <xf numFmtId="0" fontId="12" fillId="15" borderId="0" xfId="0" applyFont="1" applyFill="1" applyAlignment="1">
      <alignment vertical="center"/>
    </xf>
    <xf numFmtId="0" fontId="2" fillId="15" borderId="19" xfId="0" applyFont="1" applyFill="1" applyBorder="1" applyAlignment="1">
      <alignment horizontal="left" vertical="center"/>
    </xf>
    <xf numFmtId="0" fontId="2" fillId="15" borderId="20" xfId="0" applyFont="1" applyFill="1" applyBorder="1" applyAlignment="1">
      <alignment horizontal="right" vertical="center"/>
    </xf>
    <xf numFmtId="0" fontId="2" fillId="15" borderId="0" xfId="0" applyFont="1" applyFill="1" applyAlignment="1">
      <alignment vertical="center"/>
    </xf>
    <xf numFmtId="0" fontId="14" fillId="15" borderId="22" xfId="0" applyFont="1" applyFill="1" applyBorder="1" applyAlignment="1">
      <alignment horizontal="right" vertical="center"/>
    </xf>
    <xf numFmtId="165" fontId="25" fillId="0" borderId="50" xfId="0" applyNumberFormat="1" applyFont="1" applyBorder="1" applyAlignment="1">
      <alignment horizontal="right" vertical="center"/>
    </xf>
    <xf numFmtId="165" fontId="25" fillId="0" borderId="53" xfId="0" applyNumberFormat="1" applyFont="1" applyBorder="1" applyAlignment="1">
      <alignment horizontal="right" vertical="center"/>
    </xf>
    <xf numFmtId="165" fontId="21" fillId="9" borderId="56" xfId="0" applyNumberFormat="1" applyFont="1" applyFill="1" applyBorder="1" applyAlignment="1">
      <alignment horizontal="right" vertical="center"/>
    </xf>
    <xf numFmtId="165" fontId="20" fillId="9" borderId="59" xfId="0" applyNumberFormat="1" applyFont="1" applyFill="1" applyBorder="1" applyAlignment="1">
      <alignment horizontal="right" vertical="center"/>
    </xf>
    <xf numFmtId="165" fontId="20" fillId="9" borderId="61" xfId="0" applyNumberFormat="1" applyFont="1" applyFill="1" applyBorder="1" applyAlignment="1">
      <alignment horizontal="right" vertical="center"/>
    </xf>
    <xf numFmtId="165" fontId="34" fillId="5" borderId="46" xfId="0" applyNumberFormat="1" applyFont="1" applyFill="1" applyBorder="1" applyAlignment="1">
      <alignment horizontal="right" vertical="center"/>
    </xf>
    <xf numFmtId="165" fontId="34" fillId="9" borderId="46" xfId="0" applyNumberFormat="1" applyFont="1" applyFill="1" applyBorder="1" applyAlignment="1">
      <alignment horizontal="right" vertical="center"/>
    </xf>
    <xf numFmtId="165" fontId="34" fillId="5" borderId="42" xfId="0" applyNumberFormat="1" applyFont="1" applyFill="1" applyBorder="1" applyAlignment="1">
      <alignment horizontal="right" vertical="center"/>
    </xf>
    <xf numFmtId="165" fontId="34" fillId="5" borderId="45" xfId="0" applyNumberFormat="1" applyFont="1" applyFill="1" applyBorder="1" applyAlignment="1">
      <alignment horizontal="right" vertical="center"/>
    </xf>
    <xf numFmtId="165" fontId="20" fillId="0" borderId="37" xfId="0" applyNumberFormat="1" applyFont="1" applyBorder="1" applyAlignment="1">
      <alignment horizontal="right" vertical="center"/>
    </xf>
    <xf numFmtId="165" fontId="34" fillId="0" borderId="23" xfId="0" applyNumberFormat="1" applyFont="1" applyBorder="1" applyAlignment="1">
      <alignment horizontal="right" vertical="center"/>
    </xf>
    <xf numFmtId="165" fontId="20" fillId="0" borderId="4" xfId="0" applyNumberFormat="1" applyFont="1" applyBorder="1" applyAlignment="1">
      <alignment horizontal="right" vertical="center"/>
    </xf>
    <xf numFmtId="165" fontId="20" fillId="2" borderId="46" xfId="0" applyNumberFormat="1" applyFont="1" applyFill="1" applyBorder="1" applyAlignment="1">
      <alignment horizontal="right" vertical="center"/>
    </xf>
    <xf numFmtId="165" fontId="20" fillId="2" borderId="18" xfId="0" applyNumberFormat="1" applyFont="1" applyFill="1" applyBorder="1" applyAlignment="1">
      <alignment horizontal="right" vertical="center"/>
    </xf>
    <xf numFmtId="165" fontId="20" fillId="7" borderId="46" xfId="0" applyNumberFormat="1" applyFont="1" applyFill="1" applyBorder="1" applyAlignment="1">
      <alignment horizontal="right" vertical="center"/>
    </xf>
    <xf numFmtId="165" fontId="20" fillId="7" borderId="18" xfId="0" applyNumberFormat="1" applyFont="1" applyFill="1" applyBorder="1" applyAlignment="1">
      <alignment horizontal="right" vertical="center"/>
    </xf>
    <xf numFmtId="165" fontId="20" fillId="0" borderId="35" xfId="0" applyNumberFormat="1" applyFont="1" applyBorder="1" applyAlignment="1">
      <alignment horizontal="right" vertical="center"/>
    </xf>
    <xf numFmtId="165" fontId="21" fillId="6" borderId="46" xfId="0" applyNumberFormat="1" applyFont="1" applyFill="1" applyBorder="1" applyAlignment="1">
      <alignment horizontal="right" vertical="center"/>
    </xf>
    <xf numFmtId="165" fontId="20" fillId="6" borderId="21" xfId="0" applyNumberFormat="1" applyFont="1" applyFill="1" applyBorder="1" applyAlignment="1">
      <alignment horizontal="right" vertical="center"/>
    </xf>
    <xf numFmtId="165" fontId="20" fillId="6" borderId="18" xfId="0" applyNumberFormat="1" applyFont="1" applyFill="1" applyBorder="1" applyAlignment="1">
      <alignment horizontal="right" vertical="center"/>
    </xf>
    <xf numFmtId="165" fontId="20" fillId="9" borderId="21" xfId="0" applyNumberFormat="1" applyFont="1" applyFill="1" applyBorder="1" applyAlignment="1">
      <alignment horizontal="right" vertical="center"/>
    </xf>
    <xf numFmtId="165" fontId="20" fillId="9" borderId="18" xfId="0" applyNumberFormat="1" applyFont="1" applyFill="1" applyBorder="1" applyAlignment="1">
      <alignment horizontal="right" vertical="center"/>
    </xf>
    <xf numFmtId="165" fontId="20" fillId="5" borderId="21" xfId="0" applyNumberFormat="1" applyFont="1" applyFill="1" applyBorder="1" applyAlignment="1">
      <alignment horizontal="right" vertical="center"/>
    </xf>
    <xf numFmtId="165" fontId="20" fillId="5" borderId="18" xfId="0" applyNumberFormat="1" applyFont="1" applyFill="1" applyBorder="1" applyAlignment="1">
      <alignment horizontal="right" vertical="center"/>
    </xf>
    <xf numFmtId="165" fontId="20" fillId="3" borderId="46" xfId="0" applyNumberFormat="1" applyFont="1" applyFill="1" applyBorder="1" applyAlignment="1">
      <alignment horizontal="right" vertical="center"/>
    </xf>
    <xf numFmtId="165" fontId="20" fillId="3" borderId="18" xfId="0" applyNumberFormat="1" applyFont="1" applyFill="1" applyBorder="1" applyAlignment="1">
      <alignment horizontal="right" vertical="center"/>
    </xf>
    <xf numFmtId="165" fontId="20" fillId="0" borderId="1" xfId="0" applyNumberFormat="1" applyFont="1" applyBorder="1" applyAlignment="1">
      <alignment horizontal="right" vertical="center"/>
    </xf>
    <xf numFmtId="165" fontId="34" fillId="6" borderId="45" xfId="0" applyNumberFormat="1" applyFont="1" applyFill="1" applyBorder="1" applyAlignment="1">
      <alignment horizontal="right" vertical="center"/>
    </xf>
    <xf numFmtId="165" fontId="34" fillId="0" borderId="37" xfId="0" applyNumberFormat="1" applyFont="1" applyBorder="1" applyAlignment="1">
      <alignment horizontal="right" vertical="center"/>
    </xf>
    <xf numFmtId="165" fontId="20" fillId="0" borderId="23" xfId="0" applyNumberFormat="1" applyFont="1" applyBorder="1" applyAlignment="1">
      <alignment horizontal="right" vertical="center"/>
    </xf>
    <xf numFmtId="165" fontId="20" fillId="3" borderId="21" xfId="0" applyNumberFormat="1" applyFont="1" applyFill="1" applyBorder="1" applyAlignment="1">
      <alignment horizontal="right" vertical="center"/>
    </xf>
    <xf numFmtId="165" fontId="34" fillId="0" borderId="4" xfId="0" applyNumberFormat="1" applyFont="1" applyBorder="1" applyAlignment="1">
      <alignment horizontal="right" vertical="center"/>
    </xf>
    <xf numFmtId="165" fontId="25" fillId="0" borderId="4" xfId="0" applyNumberFormat="1" applyFont="1" applyBorder="1" applyAlignment="1">
      <alignment horizontal="right" vertical="center"/>
    </xf>
    <xf numFmtId="165" fontId="20" fillId="7" borderId="21" xfId="0" applyNumberFormat="1" applyFont="1" applyFill="1" applyBorder="1" applyAlignment="1">
      <alignment horizontal="right" vertical="center"/>
    </xf>
    <xf numFmtId="165" fontId="20" fillId="0" borderId="33" xfId="0" applyNumberFormat="1" applyFont="1" applyBorder="1" applyAlignment="1">
      <alignment horizontal="right" vertical="center"/>
    </xf>
    <xf numFmtId="165" fontId="34" fillId="4" borderId="46" xfId="0" applyNumberFormat="1" applyFont="1" applyFill="1" applyBorder="1" applyAlignment="1">
      <alignment horizontal="right" vertical="center"/>
    </xf>
    <xf numFmtId="165" fontId="20" fillId="4" borderId="21" xfId="0" applyNumberFormat="1" applyFont="1" applyFill="1" applyBorder="1" applyAlignment="1">
      <alignment horizontal="right" vertical="center"/>
    </xf>
    <xf numFmtId="165" fontId="20" fillId="4" borderId="18" xfId="0" applyNumberFormat="1" applyFont="1" applyFill="1" applyBorder="1" applyAlignment="1">
      <alignment horizontal="right" vertical="center"/>
    </xf>
    <xf numFmtId="165" fontId="20" fillId="0" borderId="8" xfId="0" applyNumberFormat="1" applyFont="1" applyBorder="1" applyAlignment="1">
      <alignment horizontal="right" vertical="center"/>
    </xf>
    <xf numFmtId="165" fontId="34" fillId="5" borderId="12" xfId="0" applyNumberFormat="1" applyFont="1" applyFill="1" applyBorder="1" applyAlignment="1">
      <alignment horizontal="right" vertical="center"/>
    </xf>
    <xf numFmtId="165" fontId="34" fillId="5" borderId="41" xfId="0" applyNumberFormat="1" applyFont="1" applyFill="1" applyBorder="1" applyAlignment="1">
      <alignment horizontal="right" vertical="center"/>
    </xf>
    <xf numFmtId="165" fontId="20" fillId="5" borderId="18" xfId="0" applyNumberFormat="1" applyFont="1" applyFill="1" applyBorder="1" applyAlignment="1">
      <alignment horizontal="center" vertical="center"/>
    </xf>
    <xf numFmtId="165" fontId="20" fillId="2" borderId="18" xfId="0" applyNumberFormat="1" applyFont="1" applyFill="1" applyBorder="1" applyAlignment="1">
      <alignment horizontal="center" vertical="center"/>
    </xf>
    <xf numFmtId="165" fontId="20" fillId="7" borderId="18" xfId="0" applyNumberFormat="1" applyFont="1" applyFill="1" applyBorder="1" applyAlignment="1">
      <alignment horizontal="center" vertical="center"/>
    </xf>
    <xf numFmtId="165" fontId="20" fillId="3" borderId="18" xfId="0" applyNumberFormat="1" applyFont="1" applyFill="1" applyBorder="1" applyAlignment="1">
      <alignment horizontal="center" vertical="center"/>
    </xf>
    <xf numFmtId="165" fontId="34" fillId="0" borderId="35" xfId="0" applyNumberFormat="1" applyFont="1" applyBorder="1" applyAlignment="1">
      <alignment horizontal="right" vertical="center"/>
    </xf>
    <xf numFmtId="165" fontId="20" fillId="5" borderId="27" xfId="0" applyNumberFormat="1" applyFont="1" applyFill="1" applyBorder="1" applyAlignment="1">
      <alignment horizontal="center" vertical="center"/>
    </xf>
    <xf numFmtId="165" fontId="34" fillId="6" borderId="42" xfId="0" applyNumberFormat="1" applyFont="1" applyFill="1" applyBorder="1" applyAlignment="1">
      <alignment horizontal="right" vertical="center"/>
    </xf>
    <xf numFmtId="165" fontId="20" fillId="6" borderId="18" xfId="0" applyNumberFormat="1" applyFont="1" applyFill="1" applyBorder="1" applyAlignment="1">
      <alignment horizontal="center" vertical="center"/>
    </xf>
    <xf numFmtId="165" fontId="20" fillId="9" borderId="18" xfId="0" applyNumberFormat="1" applyFont="1" applyFill="1" applyBorder="1" applyAlignment="1">
      <alignment horizontal="center" vertical="center"/>
    </xf>
    <xf numFmtId="165" fontId="34" fillId="3" borderId="46" xfId="0" applyNumberFormat="1" applyFont="1" applyFill="1" applyBorder="1" applyAlignment="1">
      <alignment horizontal="right" vertical="center"/>
    </xf>
    <xf numFmtId="165" fontId="34" fillId="8" borderId="46" xfId="0" applyNumberFormat="1" applyFont="1" applyFill="1" applyBorder="1" applyAlignment="1">
      <alignment horizontal="right" vertical="center"/>
    </xf>
    <xf numFmtId="165" fontId="20" fillId="8" borderId="21" xfId="0" applyNumberFormat="1" applyFont="1" applyFill="1" applyBorder="1" applyAlignment="1">
      <alignment horizontal="right" vertical="center"/>
    </xf>
    <xf numFmtId="165" fontId="20" fillId="8" borderId="21" xfId="0" applyNumberFormat="1" applyFont="1" applyFill="1" applyBorder="1" applyAlignment="1">
      <alignment horizontal="center" vertical="center"/>
    </xf>
    <xf numFmtId="165" fontId="34" fillId="6" borderId="30" xfId="0" applyNumberFormat="1" applyFont="1" applyFill="1" applyBorder="1" applyAlignment="1">
      <alignment horizontal="right" vertical="center"/>
    </xf>
    <xf numFmtId="165" fontId="34" fillId="6" borderId="41" xfId="0" applyNumberFormat="1" applyFont="1" applyFill="1" applyBorder="1" applyAlignment="1">
      <alignment horizontal="right" vertical="center"/>
    </xf>
    <xf numFmtId="165" fontId="20" fillId="6" borderId="27" xfId="0" applyNumberFormat="1" applyFont="1" applyFill="1" applyBorder="1" applyAlignment="1">
      <alignment horizontal="center" vertical="center"/>
    </xf>
    <xf numFmtId="165" fontId="20" fillId="5" borderId="21" xfId="0" applyNumberFormat="1" applyFont="1" applyFill="1" applyBorder="1" applyAlignment="1">
      <alignment horizontal="center" vertical="center"/>
    </xf>
    <xf numFmtId="165" fontId="34" fillId="3" borderId="45" xfId="0" applyNumberFormat="1" applyFont="1" applyFill="1" applyBorder="1" applyAlignment="1">
      <alignment horizontal="right" vertical="center"/>
    </xf>
    <xf numFmtId="165" fontId="34" fillId="0" borderId="1" xfId="0" applyNumberFormat="1" applyFont="1" applyBorder="1" applyAlignment="1">
      <alignment horizontal="right" vertical="center"/>
    </xf>
    <xf numFmtId="165" fontId="25" fillId="0" borderId="23" xfId="0" applyNumberFormat="1" applyFont="1" applyBorder="1" applyAlignment="1">
      <alignment horizontal="right" vertical="center"/>
    </xf>
    <xf numFmtId="165" fontId="20" fillId="2" borderId="42" xfId="0" applyNumberFormat="1" applyFont="1" applyFill="1" applyBorder="1" applyAlignment="1">
      <alignment horizontal="right" vertical="center"/>
    </xf>
    <xf numFmtId="165" fontId="25" fillId="0" borderId="1" xfId="0" applyNumberFormat="1" applyFont="1" applyBorder="1" applyAlignment="1">
      <alignment horizontal="right" vertical="center"/>
    </xf>
    <xf numFmtId="165" fontId="34" fillId="0" borderId="8" xfId="0" applyNumberFormat="1" applyFont="1" applyBorder="1" applyAlignment="1">
      <alignment horizontal="right" vertical="center"/>
    </xf>
    <xf numFmtId="165" fontId="20" fillId="2" borderId="21" xfId="0" applyNumberFormat="1" applyFont="1" applyFill="1" applyBorder="1" applyAlignment="1">
      <alignment horizontal="center" vertical="center"/>
    </xf>
    <xf numFmtId="165" fontId="20" fillId="3" borderId="45" xfId="0" applyNumberFormat="1" applyFont="1" applyFill="1" applyBorder="1" applyAlignment="1">
      <alignment horizontal="right" vertical="center"/>
    </xf>
    <xf numFmtId="165" fontId="34" fillId="6" borderId="46" xfId="0" applyNumberFormat="1" applyFont="1" applyFill="1" applyBorder="1" applyAlignment="1">
      <alignment horizontal="right" vertical="center"/>
    </xf>
    <xf numFmtId="165" fontId="20" fillId="6" borderId="21" xfId="0" applyNumberFormat="1" applyFont="1" applyFill="1" applyBorder="1" applyAlignment="1">
      <alignment horizontal="center" vertical="center"/>
    </xf>
    <xf numFmtId="165" fontId="34" fillId="5" borderId="30" xfId="0" applyNumberFormat="1" applyFont="1" applyFill="1" applyBorder="1" applyAlignment="1">
      <alignment horizontal="right" vertical="center"/>
    </xf>
    <xf numFmtId="165" fontId="20" fillId="7" borderId="41" xfId="0" applyNumberFormat="1" applyFont="1" applyFill="1" applyBorder="1" applyAlignment="1">
      <alignment horizontal="right" vertical="center"/>
    </xf>
    <xf numFmtId="165" fontId="20" fillId="7" borderId="12" xfId="0" applyNumberFormat="1" applyFont="1" applyFill="1" applyBorder="1" applyAlignment="1">
      <alignment horizontal="right" vertical="center"/>
    </xf>
    <xf numFmtId="165" fontId="25" fillId="0" borderId="33" xfId="0" applyNumberFormat="1" applyFont="1" applyBorder="1" applyAlignment="1">
      <alignment horizontal="right" vertical="center"/>
    </xf>
    <xf numFmtId="165" fontId="21" fillId="6" borderId="12" xfId="0" applyNumberFormat="1" applyFont="1" applyFill="1" applyBorder="1" applyAlignment="1">
      <alignment horizontal="right" vertical="center"/>
    </xf>
    <xf numFmtId="165" fontId="20" fillId="6" borderId="41" xfId="0" applyNumberFormat="1" applyFont="1" applyFill="1" applyBorder="1" applyAlignment="1">
      <alignment horizontal="right" vertical="center"/>
    </xf>
    <xf numFmtId="165" fontId="34" fillId="6" borderId="21" xfId="0" applyNumberFormat="1" applyFont="1" applyFill="1" applyBorder="1" applyAlignment="1">
      <alignment horizontal="right" vertical="center"/>
    </xf>
    <xf numFmtId="165" fontId="34" fillId="5" borderId="21" xfId="0" applyNumberFormat="1" applyFont="1" applyFill="1" applyBorder="1" applyAlignment="1">
      <alignment horizontal="right" vertical="center"/>
    </xf>
    <xf numFmtId="0" fontId="25" fillId="0" borderId="0" xfId="0" applyFont="1" applyAlignment="1">
      <alignment horizontal="right" vertical="center"/>
    </xf>
    <xf numFmtId="0" fontId="24" fillId="0" borderId="0" xfId="0" applyFont="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xf>
    <xf numFmtId="165" fontId="20" fillId="13" borderId="46" xfId="0" applyNumberFormat="1" applyFont="1" applyFill="1" applyBorder="1" applyAlignment="1">
      <alignment horizontal="right" vertical="center"/>
    </xf>
    <xf numFmtId="0" fontId="2" fillId="13" borderId="14" xfId="0" applyFont="1" applyFill="1" applyBorder="1" applyAlignment="1">
      <alignment horizontal="right" vertical="center"/>
    </xf>
    <xf numFmtId="165" fontId="20" fillId="13" borderId="21" xfId="0" applyNumberFormat="1" applyFont="1" applyFill="1" applyBorder="1" applyAlignment="1">
      <alignment horizontal="center" vertical="center"/>
    </xf>
    <xf numFmtId="0" fontId="2" fillId="13" borderId="22" xfId="0" applyFont="1" applyFill="1" applyBorder="1" applyAlignment="1">
      <alignment horizontal="right" vertical="center"/>
    </xf>
    <xf numFmtId="165" fontId="20" fillId="13" borderId="18" xfId="0" applyNumberFormat="1" applyFont="1" applyFill="1" applyBorder="1" applyAlignment="1">
      <alignment horizontal="center" vertical="center"/>
    </xf>
    <xf numFmtId="0" fontId="2" fillId="13" borderId="19" xfId="0" applyFont="1" applyFill="1" applyBorder="1" applyAlignment="1">
      <alignment horizontal="left" vertical="center"/>
    </xf>
    <xf numFmtId="0" fontId="2" fillId="13" borderId="20" xfId="0" applyFont="1" applyFill="1" applyBorder="1" applyAlignment="1">
      <alignment horizontal="right" vertical="center"/>
    </xf>
    <xf numFmtId="165" fontId="20" fillId="6" borderId="42" xfId="0" applyNumberFormat="1" applyFont="1" applyFill="1" applyBorder="1" applyAlignment="1">
      <alignment horizontal="right" vertical="center"/>
    </xf>
    <xf numFmtId="165" fontId="20" fillId="6" borderId="64" xfId="0" applyNumberFormat="1" applyFont="1" applyFill="1" applyBorder="1" applyAlignment="1">
      <alignment horizontal="right" vertical="center"/>
    </xf>
    <xf numFmtId="0" fontId="2" fillId="6" borderId="29" xfId="0" applyFont="1" applyFill="1" applyBorder="1" applyAlignment="1">
      <alignment horizontal="left" vertical="center"/>
    </xf>
    <xf numFmtId="0" fontId="8" fillId="6" borderId="49" xfId="0" applyFont="1" applyFill="1" applyBorder="1" applyAlignment="1">
      <alignment vertical="center"/>
    </xf>
    <xf numFmtId="0" fontId="8" fillId="6" borderId="63" xfId="0" applyFont="1" applyFill="1" applyBorder="1" applyAlignment="1">
      <alignment vertical="center"/>
    </xf>
    <xf numFmtId="165" fontId="34" fillId="13" borderId="46" xfId="0" applyNumberFormat="1" applyFont="1" applyFill="1" applyBorder="1" applyAlignment="1">
      <alignment horizontal="right" vertical="center"/>
    </xf>
    <xf numFmtId="0" fontId="8" fillId="13" borderId="13" xfId="0" applyFont="1" applyFill="1" applyBorder="1" applyAlignment="1">
      <alignment vertical="center"/>
    </xf>
    <xf numFmtId="0" fontId="8" fillId="13" borderId="14" xfId="0" applyFont="1" applyFill="1" applyBorder="1" applyAlignment="1">
      <alignment vertical="center"/>
    </xf>
    <xf numFmtId="165" fontId="20" fillId="13" borderId="21" xfId="0" applyNumberFormat="1" applyFont="1" applyFill="1" applyBorder="1" applyAlignment="1">
      <alignment horizontal="right" vertical="center"/>
    </xf>
    <xf numFmtId="0" fontId="8" fillId="13" borderId="0" xfId="0" applyFont="1" applyFill="1" applyAlignment="1">
      <alignment vertical="center"/>
    </xf>
    <xf numFmtId="0" fontId="8" fillId="13" borderId="22" xfId="0" applyFont="1" applyFill="1" applyBorder="1" applyAlignment="1">
      <alignment vertical="center"/>
    </xf>
    <xf numFmtId="0" fontId="2" fillId="13" borderId="0" xfId="0" applyFont="1" applyFill="1" applyAlignment="1">
      <alignment horizontal="left" vertical="center"/>
    </xf>
    <xf numFmtId="165" fontId="20" fillId="5" borderId="43" xfId="0" applyNumberFormat="1" applyFont="1" applyFill="1" applyBorder="1" applyAlignment="1">
      <alignment horizontal="center" vertical="center"/>
    </xf>
    <xf numFmtId="165" fontId="20" fillId="3" borderId="43" xfId="0" applyNumberFormat="1" applyFont="1" applyFill="1" applyBorder="1" applyAlignment="1">
      <alignment horizontal="center" vertical="center"/>
    </xf>
    <xf numFmtId="165" fontId="20" fillId="16" borderId="21" xfId="0" applyNumberFormat="1" applyFont="1" applyFill="1" applyBorder="1" applyAlignment="1">
      <alignment horizontal="right" vertical="center"/>
    </xf>
    <xf numFmtId="165" fontId="34" fillId="5" borderId="40" xfId="0" applyNumberFormat="1" applyFont="1" applyFill="1" applyBorder="1" applyAlignment="1">
      <alignment horizontal="right" vertical="center"/>
    </xf>
    <xf numFmtId="165" fontId="21" fillId="5" borderId="40" xfId="0" applyNumberFormat="1" applyFont="1" applyFill="1" applyBorder="1" applyAlignment="1">
      <alignment horizontal="right" vertical="center"/>
    </xf>
    <xf numFmtId="165" fontId="25" fillId="0" borderId="35" xfId="0" applyNumberFormat="1" applyFont="1" applyBorder="1" applyAlignment="1">
      <alignment horizontal="right" vertical="center"/>
    </xf>
    <xf numFmtId="165" fontId="20" fillId="5" borderId="48" xfId="0" applyNumberFormat="1" applyFont="1" applyFill="1" applyBorder="1" applyAlignment="1">
      <alignment horizontal="center" vertical="center"/>
    </xf>
    <xf numFmtId="165" fontId="34" fillId="3" borderId="42" xfId="0" applyNumberFormat="1" applyFont="1" applyFill="1" applyBorder="1" applyAlignment="1">
      <alignment horizontal="right" vertical="center"/>
    </xf>
    <xf numFmtId="165" fontId="21" fillId="3" borderId="42" xfId="0" applyNumberFormat="1" applyFont="1" applyFill="1" applyBorder="1" applyAlignment="1">
      <alignment horizontal="right" vertical="center"/>
    </xf>
    <xf numFmtId="165" fontId="20" fillId="3" borderId="48" xfId="0" applyNumberFormat="1" applyFont="1" applyFill="1" applyBorder="1" applyAlignment="1">
      <alignment horizontal="center" vertical="center"/>
    </xf>
    <xf numFmtId="165" fontId="34" fillId="8" borderId="40" xfId="0" applyNumberFormat="1" applyFont="1" applyFill="1" applyBorder="1" applyAlignment="1">
      <alignment horizontal="right" vertical="center"/>
    </xf>
    <xf numFmtId="165" fontId="20" fillId="2" borderId="43" xfId="0" applyNumberFormat="1" applyFont="1" applyFill="1" applyBorder="1" applyAlignment="1">
      <alignment horizontal="center" vertical="center"/>
    </xf>
    <xf numFmtId="165" fontId="34" fillId="9" borderId="40" xfId="0" applyNumberFormat="1" applyFont="1" applyFill="1" applyBorder="1" applyAlignment="1">
      <alignment horizontal="right" vertical="center"/>
    </xf>
    <xf numFmtId="165" fontId="20" fillId="7" borderId="27" xfId="0" applyNumberFormat="1" applyFont="1" applyFill="1" applyBorder="1" applyAlignment="1">
      <alignment horizontal="center" vertical="center"/>
    </xf>
    <xf numFmtId="165" fontId="20" fillId="3" borderId="42" xfId="0" applyNumberFormat="1" applyFont="1" applyFill="1" applyBorder="1" applyAlignment="1">
      <alignment horizontal="right" vertical="center"/>
    </xf>
    <xf numFmtId="165" fontId="20" fillId="2" borderId="40" xfId="0" applyNumberFormat="1" applyFont="1" applyFill="1" applyBorder="1" applyAlignment="1">
      <alignment horizontal="right" vertical="center"/>
    </xf>
    <xf numFmtId="165" fontId="20" fillId="7" borderId="40" xfId="0" applyNumberFormat="1" applyFont="1" applyFill="1" applyBorder="1" applyAlignment="1">
      <alignment horizontal="right" vertical="center"/>
    </xf>
    <xf numFmtId="165" fontId="20" fillId="0" borderId="25" xfId="0" applyNumberFormat="1" applyFont="1" applyBorder="1" applyAlignment="1">
      <alignment horizontal="right" vertical="center"/>
    </xf>
    <xf numFmtId="165" fontId="25" fillId="5" borderId="45" xfId="0" applyNumberFormat="1" applyFont="1" applyFill="1" applyBorder="1" applyAlignment="1">
      <alignment horizontal="right" vertical="center"/>
    </xf>
    <xf numFmtId="0" fontId="12" fillId="16" borderId="0" xfId="0" applyFont="1" applyFill="1" applyAlignment="1">
      <alignment vertical="center"/>
    </xf>
    <xf numFmtId="165" fontId="34" fillId="16" borderId="46" xfId="0" applyNumberFormat="1" applyFont="1" applyFill="1" applyBorder="1" applyAlignment="1">
      <alignment horizontal="right" vertical="center"/>
    </xf>
    <xf numFmtId="0" fontId="6" fillId="16" borderId="13" xfId="0" applyFont="1" applyFill="1" applyBorder="1" applyAlignment="1">
      <alignment vertical="center"/>
    </xf>
    <xf numFmtId="0" fontId="6" fillId="16" borderId="14" xfId="0" applyFont="1" applyFill="1" applyBorder="1" applyAlignment="1">
      <alignment vertical="center"/>
    </xf>
    <xf numFmtId="0" fontId="6" fillId="16" borderId="0" xfId="0" applyFont="1" applyFill="1" applyAlignment="1">
      <alignment vertical="center"/>
    </xf>
    <xf numFmtId="0" fontId="6" fillId="16" borderId="22" xfId="0" applyFont="1" applyFill="1" applyBorder="1" applyAlignment="1">
      <alignment vertical="center"/>
    </xf>
    <xf numFmtId="165" fontId="20" fillId="16" borderId="18" xfId="0" applyNumberFormat="1" applyFont="1" applyFill="1" applyBorder="1" applyAlignment="1">
      <alignment horizontal="right" vertical="center"/>
    </xf>
    <xf numFmtId="0" fontId="12" fillId="16" borderId="13" xfId="0" applyFont="1" applyFill="1" applyBorder="1" applyAlignment="1">
      <alignment vertical="center"/>
    </xf>
    <xf numFmtId="165" fontId="20" fillId="16" borderId="18" xfId="0" applyNumberFormat="1" applyFont="1" applyFill="1" applyBorder="1" applyAlignment="1">
      <alignment horizontal="center" vertical="center"/>
    </xf>
    <xf numFmtId="0" fontId="8" fillId="15" borderId="63" xfId="0" applyFont="1" applyFill="1" applyBorder="1" applyAlignment="1">
      <alignment vertical="center"/>
    </xf>
    <xf numFmtId="165" fontId="21" fillId="15" borderId="12" xfId="0" applyNumberFormat="1" applyFont="1" applyFill="1" applyBorder="1" applyAlignment="1">
      <alignment horizontal="right" vertical="center"/>
    </xf>
    <xf numFmtId="0" fontId="8" fillId="15" borderId="13" xfId="0" applyFont="1" applyFill="1" applyBorder="1" applyAlignment="1">
      <alignment vertical="center"/>
    </xf>
    <xf numFmtId="165" fontId="20" fillId="15" borderId="41" xfId="0" applyNumberFormat="1" applyFont="1" applyFill="1" applyBorder="1" applyAlignment="1">
      <alignment horizontal="right" vertical="center"/>
    </xf>
    <xf numFmtId="165" fontId="34" fillId="15" borderId="21" xfId="0" applyNumberFormat="1" applyFont="1" applyFill="1" applyBorder="1" applyAlignment="1">
      <alignment horizontal="right" vertical="center"/>
    </xf>
    <xf numFmtId="165" fontId="34" fillId="15" borderId="41" xfId="0" applyNumberFormat="1" applyFont="1" applyFill="1" applyBorder="1" applyAlignment="1">
      <alignment horizontal="right" vertical="center"/>
    </xf>
    <xf numFmtId="0" fontId="2" fillId="15" borderId="0" xfId="0" applyFont="1" applyFill="1" applyAlignment="1">
      <alignment horizontal="left" vertical="center"/>
    </xf>
    <xf numFmtId="0" fontId="8" fillId="15" borderId="49" xfId="0" applyFont="1" applyFill="1" applyBorder="1" applyAlignment="1">
      <alignment vertical="center"/>
    </xf>
    <xf numFmtId="0" fontId="8" fillId="15" borderId="13" xfId="0" applyFont="1" applyFill="1" applyBorder="1" applyAlignment="1">
      <alignment vertical="center" wrapText="1"/>
    </xf>
    <xf numFmtId="0" fontId="8" fillId="15" borderId="14" xfId="0" applyFont="1" applyFill="1" applyBorder="1" applyAlignment="1">
      <alignment vertical="center" wrapText="1"/>
    </xf>
    <xf numFmtId="0" fontId="3" fillId="15" borderId="0" xfId="0" applyFont="1" applyFill="1" applyAlignment="1">
      <alignment vertical="center"/>
    </xf>
    <xf numFmtId="0" fontId="8" fillId="15" borderId="22" xfId="0" applyFont="1" applyFill="1" applyBorder="1" applyAlignment="1">
      <alignment vertical="center" wrapText="1"/>
    </xf>
    <xf numFmtId="0" fontId="13" fillId="15" borderId="22" xfId="0" applyFont="1" applyFill="1" applyBorder="1" applyAlignment="1">
      <alignment horizontal="right"/>
    </xf>
    <xf numFmtId="0" fontId="3" fillId="15" borderId="22" xfId="0" applyFont="1" applyFill="1" applyBorder="1" applyAlignment="1">
      <alignment vertical="center"/>
    </xf>
    <xf numFmtId="165" fontId="21" fillId="15" borderId="41" xfId="0" applyNumberFormat="1" applyFont="1" applyFill="1" applyBorder="1" applyAlignment="1">
      <alignment horizontal="right" vertical="center"/>
    </xf>
    <xf numFmtId="0" fontId="2" fillId="15" borderId="22" xfId="0" applyFont="1" applyFill="1" applyBorder="1" applyAlignment="1">
      <alignment horizontal="right" vertical="center"/>
    </xf>
    <xf numFmtId="0" fontId="8" fillId="15" borderId="66" xfId="0" applyFont="1" applyFill="1" applyBorder="1" applyAlignment="1">
      <alignment vertical="center"/>
    </xf>
    <xf numFmtId="0" fontId="2" fillId="15" borderId="22" xfId="0" applyFont="1" applyFill="1" applyBorder="1" applyAlignment="1">
      <alignment vertical="center"/>
    </xf>
    <xf numFmtId="0" fontId="2" fillId="15" borderId="22" xfId="0" applyFont="1" applyFill="1" applyBorder="1" applyAlignment="1">
      <alignment horizontal="left" vertical="center"/>
    </xf>
    <xf numFmtId="0" fontId="2" fillId="15" borderId="47" xfId="0" applyFont="1" applyFill="1" applyBorder="1" applyAlignment="1">
      <alignment horizontal="right" vertical="center"/>
    </xf>
    <xf numFmtId="0" fontId="3" fillId="15" borderId="29" xfId="0" applyFont="1" applyFill="1" applyBorder="1" applyAlignment="1">
      <alignment vertical="center"/>
    </xf>
    <xf numFmtId="0" fontId="2" fillId="15" borderId="67" xfId="0" applyFont="1" applyFill="1" applyBorder="1" applyAlignment="1">
      <alignment horizontal="right" vertical="center"/>
    </xf>
    <xf numFmtId="165" fontId="21" fillId="6" borderId="30" xfId="0" applyNumberFormat="1" applyFont="1" applyFill="1" applyBorder="1" applyAlignment="1">
      <alignment horizontal="right" vertical="center"/>
    </xf>
    <xf numFmtId="165" fontId="34" fillId="6" borderId="12" xfId="0" applyNumberFormat="1" applyFont="1" applyFill="1" applyBorder="1" applyAlignment="1">
      <alignment horizontal="right" vertical="center"/>
    </xf>
    <xf numFmtId="165" fontId="21" fillId="6" borderId="41" xfId="0" applyNumberFormat="1" applyFont="1" applyFill="1" applyBorder="1" applyAlignment="1">
      <alignment horizontal="right" vertical="center"/>
    </xf>
    <xf numFmtId="165" fontId="20" fillId="6" borderId="43" xfId="0" applyNumberFormat="1" applyFont="1" applyFill="1" applyBorder="1" applyAlignment="1">
      <alignment horizontal="center" vertical="center"/>
    </xf>
    <xf numFmtId="165" fontId="20" fillId="6" borderId="65" xfId="0" applyNumberFormat="1" applyFont="1" applyFill="1" applyBorder="1" applyAlignment="1">
      <alignment horizontal="right" vertical="center"/>
    </xf>
    <xf numFmtId="0" fontId="13" fillId="15" borderId="14" xfId="0" applyFont="1" applyFill="1" applyBorder="1" applyAlignment="1">
      <alignment horizontal="right"/>
    </xf>
    <xf numFmtId="165" fontId="20" fillId="15" borderId="21" xfId="0" applyNumberFormat="1" applyFont="1" applyFill="1" applyBorder="1" applyAlignment="1">
      <alignment horizontal="center" vertical="center"/>
    </xf>
    <xf numFmtId="165" fontId="21" fillId="15" borderId="46" xfId="0" applyNumberFormat="1" applyFont="1" applyFill="1" applyBorder="1" applyAlignment="1">
      <alignment horizontal="right" vertical="center"/>
    </xf>
    <xf numFmtId="0" fontId="8" fillId="15" borderId="0" xfId="0" applyFont="1" applyFill="1" applyAlignment="1">
      <alignment vertical="center" wrapText="1"/>
    </xf>
    <xf numFmtId="0" fontId="18" fillId="5" borderId="0" xfId="0" applyFont="1" applyFill="1" applyAlignment="1">
      <alignment vertical="center"/>
    </xf>
    <xf numFmtId="0" fontId="18" fillId="6" borderId="0" xfId="0" applyFont="1" applyFill="1" applyAlignment="1">
      <alignment vertical="center"/>
    </xf>
    <xf numFmtId="0" fontId="8" fillId="8" borderId="0" xfId="0" applyFont="1" applyFill="1" applyAlignment="1">
      <alignment vertical="center"/>
    </xf>
    <xf numFmtId="0" fontId="17" fillId="9" borderId="0" xfId="0" applyFont="1" applyFill="1" applyAlignment="1">
      <alignment vertical="center"/>
    </xf>
    <xf numFmtId="0" fontId="3" fillId="13" borderId="0" xfId="0" applyFont="1" applyFill="1" applyAlignment="1">
      <alignment vertical="center"/>
    </xf>
    <xf numFmtId="0" fontId="3" fillId="16" borderId="0" xfId="0" applyFont="1" applyFill="1" applyAlignment="1">
      <alignment vertical="center"/>
    </xf>
    <xf numFmtId="0" fontId="18" fillId="2" borderId="0" xfId="0" applyFont="1" applyFill="1" applyAlignment="1">
      <alignment vertical="center"/>
    </xf>
    <xf numFmtId="0" fontId="18" fillId="7" borderId="0" xfId="0" applyFont="1" applyFill="1" applyAlignment="1">
      <alignment vertical="center"/>
    </xf>
    <xf numFmtId="0" fontId="17" fillId="3" borderId="0" xfId="0" applyFont="1" applyFill="1" applyAlignment="1">
      <alignment vertical="center"/>
    </xf>
    <xf numFmtId="0" fontId="8" fillId="3" borderId="0" xfId="0" applyFont="1" applyFill="1"/>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8" borderId="0" xfId="0" applyFont="1" applyFill="1" applyAlignment="1">
      <alignment horizontal="center" vertical="center"/>
    </xf>
    <xf numFmtId="0" fontId="6" fillId="9" borderId="0" xfId="0" applyFont="1" applyFill="1" applyAlignment="1">
      <alignment horizontal="center" vertical="center"/>
    </xf>
    <xf numFmtId="0" fontId="6" fillId="13" borderId="0" xfId="0" applyFont="1" applyFill="1" applyAlignment="1">
      <alignment horizontal="center" vertical="center"/>
    </xf>
    <xf numFmtId="0" fontId="6" fillId="16" borderId="0" xfId="0" applyFont="1" applyFill="1" applyAlignment="1">
      <alignment horizontal="center" vertical="center"/>
    </xf>
    <xf numFmtId="0" fontId="6" fillId="15" borderId="0" xfId="0" applyFont="1" applyFill="1" applyAlignment="1">
      <alignment horizontal="center" vertical="center"/>
    </xf>
    <xf numFmtId="0" fontId="6" fillId="2" borderId="0" xfId="0" applyFont="1" applyFill="1" applyAlignment="1">
      <alignment horizontal="center" vertical="center"/>
    </xf>
    <xf numFmtId="0" fontId="6" fillId="7" borderId="0" xfId="0" applyFont="1" applyFill="1" applyAlignment="1">
      <alignment horizontal="center" vertical="center"/>
    </xf>
    <xf numFmtId="0" fontId="6" fillId="3" borderId="0" xfId="0" applyFont="1" applyFill="1" applyAlignment="1">
      <alignment horizontal="center" vertical="center"/>
    </xf>
    <xf numFmtId="0" fontId="57" fillId="20" borderId="127" xfId="0" applyFont="1" applyFill="1" applyBorder="1" applyAlignment="1">
      <alignment horizontal="left" vertical="top"/>
    </xf>
    <xf numFmtId="0" fontId="6" fillId="20" borderId="79" xfId="0" applyFont="1" applyFill="1" applyBorder="1" applyAlignment="1">
      <alignment horizontal="left" vertical="top" wrapText="1"/>
    </xf>
    <xf numFmtId="0" fontId="6" fillId="20" borderId="23" xfId="0" applyFont="1" applyFill="1" applyBorder="1" applyAlignment="1">
      <alignment horizontal="center" vertical="center"/>
    </xf>
    <xf numFmtId="0" fontId="6" fillId="20" borderId="79" xfId="0" applyFont="1" applyFill="1" applyBorder="1" applyAlignment="1">
      <alignment horizontal="center" vertical="center"/>
    </xf>
    <xf numFmtId="0" fontId="2" fillId="20" borderId="87" xfId="0" applyFont="1" applyFill="1" applyBorder="1" applyAlignment="1">
      <alignment horizontal="center" vertical="center"/>
    </xf>
    <xf numFmtId="0" fontId="2" fillId="20" borderId="79" xfId="0" applyFont="1" applyFill="1" applyBorder="1" applyAlignment="1">
      <alignment horizontal="center" vertical="center"/>
    </xf>
    <xf numFmtId="0" fontId="2" fillId="20" borderId="0" xfId="0" applyFont="1" applyFill="1" applyAlignment="1">
      <alignment horizontal="center" vertical="center"/>
    </xf>
    <xf numFmtId="0" fontId="2" fillId="5" borderId="0" xfId="0" applyFont="1" applyFill="1" applyAlignment="1">
      <alignment horizontal="center" vertical="center"/>
    </xf>
    <xf numFmtId="0" fontId="2" fillId="16" borderId="79" xfId="0" applyFont="1" applyFill="1" applyBorder="1" applyAlignment="1">
      <alignment horizontal="center" vertical="center"/>
    </xf>
    <xf numFmtId="0" fontId="6" fillId="13" borderId="103" xfId="0" applyFont="1" applyFill="1" applyBorder="1" applyAlignment="1">
      <alignment horizontal="left" vertical="top"/>
    </xf>
    <xf numFmtId="0" fontId="6" fillId="13" borderId="79" xfId="0" applyFont="1" applyFill="1" applyBorder="1" applyAlignment="1">
      <alignment horizontal="left" vertical="top" wrapText="1"/>
    </xf>
    <xf numFmtId="0" fontId="2" fillId="13" borderId="79" xfId="0" applyFont="1" applyFill="1" applyBorder="1" applyAlignment="1">
      <alignment horizontal="center" vertical="center"/>
    </xf>
    <xf numFmtId="0" fontId="6" fillId="0" borderId="151" xfId="0" applyFont="1" applyBorder="1" applyAlignment="1">
      <alignment horizontal="left" vertical="top"/>
    </xf>
    <xf numFmtId="0" fontId="73" fillId="0" borderId="90" xfId="0" applyFont="1" applyBorder="1" applyAlignment="1">
      <alignment horizontal="left" vertical="top"/>
    </xf>
    <xf numFmtId="0" fontId="6" fillId="0" borderId="84" xfId="0" applyFont="1" applyBorder="1" applyAlignment="1">
      <alignment horizontal="left" vertical="top"/>
    </xf>
    <xf numFmtId="0" fontId="77" fillId="0" borderId="0" xfId="0" applyFont="1" applyAlignment="1">
      <alignment horizontal="left" vertical="center"/>
    </xf>
    <xf numFmtId="0" fontId="76" fillId="0" borderId="0" xfId="0" applyFont="1" applyAlignment="1">
      <alignment horizontal="left" vertical="center"/>
    </xf>
    <xf numFmtId="0" fontId="33" fillId="0" borderId="0" xfId="0" applyFont="1" applyAlignment="1">
      <alignment horizontal="right" vertical="center"/>
    </xf>
    <xf numFmtId="0" fontId="30" fillId="0" borderId="0" xfId="0" applyFont="1" applyAlignment="1">
      <alignment horizontal="right" vertical="center"/>
    </xf>
    <xf numFmtId="0" fontId="30" fillId="0" borderId="0" xfId="0" applyFont="1"/>
    <xf numFmtId="0" fontId="79" fillId="0" borderId="0" xfId="0" applyFont="1" applyAlignment="1">
      <alignment vertical="center"/>
    </xf>
    <xf numFmtId="0" fontId="80" fillId="0" borderId="0" xfId="0" applyFont="1" applyAlignment="1">
      <alignment horizontal="left" vertical="center"/>
    </xf>
    <xf numFmtId="165" fontId="81" fillId="0" borderId="15" xfId="0" applyNumberFormat="1" applyFont="1" applyBorder="1" applyAlignment="1">
      <alignment horizontal="right" vertical="center"/>
    </xf>
    <xf numFmtId="0" fontId="52" fillId="0" borderId="16" xfId="0" applyFont="1" applyBorder="1" applyAlignment="1">
      <alignment vertical="center"/>
    </xf>
    <xf numFmtId="0" fontId="83" fillId="0" borderId="17" xfId="0" applyFont="1" applyBorder="1" applyAlignment="1">
      <alignment horizontal="right"/>
    </xf>
    <xf numFmtId="0" fontId="30" fillId="0" borderId="3" xfId="0" applyFont="1" applyBorder="1"/>
    <xf numFmtId="0" fontId="30" fillId="0" borderId="2" xfId="0" applyFont="1" applyBorder="1"/>
    <xf numFmtId="165" fontId="30" fillId="0" borderId="23" xfId="0" applyNumberFormat="1" applyFont="1" applyBorder="1"/>
    <xf numFmtId="0" fontId="30" fillId="0" borderId="11" xfId="0" applyFont="1" applyBorder="1"/>
    <xf numFmtId="0" fontId="30" fillId="0" borderId="24" xfId="0" applyFont="1" applyBorder="1"/>
    <xf numFmtId="165" fontId="81" fillId="0" borderId="68" xfId="0" applyNumberFormat="1" applyFont="1" applyBorder="1"/>
    <xf numFmtId="0" fontId="30" fillId="0" borderId="74" xfId="0" applyFont="1" applyBorder="1"/>
    <xf numFmtId="165" fontId="81" fillId="0" borderId="218" xfId="0" applyNumberFormat="1" applyFont="1" applyBorder="1" applyAlignment="1">
      <alignment horizontal="right" vertical="center"/>
    </xf>
    <xf numFmtId="0" fontId="52" fillId="0" borderId="219" xfId="0" applyFont="1" applyBorder="1" applyAlignment="1">
      <alignment vertical="center"/>
    </xf>
    <xf numFmtId="0" fontId="86" fillId="0" borderId="220" xfId="0" applyFont="1" applyBorder="1" applyAlignment="1">
      <alignment horizontal="right"/>
    </xf>
    <xf numFmtId="0" fontId="19" fillId="0" borderId="24" xfId="0" applyFont="1" applyBorder="1" applyAlignment="1">
      <alignment horizontal="right"/>
    </xf>
    <xf numFmtId="165" fontId="85" fillId="2" borderId="46" xfId="0" applyNumberFormat="1" applyFont="1" applyFill="1" applyBorder="1" applyAlignment="1">
      <alignment horizontal="righ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165" fontId="30" fillId="0" borderId="33" xfId="0" applyNumberFormat="1" applyFont="1" applyBorder="1"/>
    <xf numFmtId="0" fontId="30" fillId="0" borderId="13" xfId="0" applyFont="1" applyBorder="1"/>
    <xf numFmtId="0" fontId="19" fillId="0" borderId="34" xfId="0" applyFont="1" applyBorder="1" applyAlignment="1">
      <alignment horizontal="right"/>
    </xf>
    <xf numFmtId="0" fontId="30" fillId="2" borderId="18" xfId="0" applyFont="1" applyFill="1" applyBorder="1" applyAlignment="1">
      <alignment horizontal="right" vertical="center"/>
    </xf>
    <xf numFmtId="0" fontId="33" fillId="2" borderId="20" xfId="0" applyFont="1" applyFill="1" applyBorder="1" applyAlignment="1">
      <alignment horizontal="right" vertical="center"/>
    </xf>
    <xf numFmtId="0" fontId="30" fillId="5" borderId="21" xfId="0" applyFont="1" applyFill="1" applyBorder="1" applyAlignment="1">
      <alignment horizontal="right" vertical="center"/>
    </xf>
    <xf numFmtId="0" fontId="87" fillId="0" borderId="0" xfId="0" applyFont="1" applyAlignment="1">
      <alignment horizontal="left" vertical="center"/>
    </xf>
    <xf numFmtId="165" fontId="30" fillId="0" borderId="37" xfId="0" applyNumberFormat="1" applyFont="1" applyBorder="1"/>
    <xf numFmtId="0" fontId="30" fillId="0" borderId="38" xfId="0" applyFont="1" applyBorder="1"/>
    <xf numFmtId="0" fontId="30" fillId="0" borderId="39" xfId="0" applyFont="1" applyBorder="1"/>
    <xf numFmtId="0" fontId="18" fillId="15" borderId="13" xfId="0" applyFont="1" applyFill="1" applyBorder="1" applyAlignment="1">
      <alignment vertical="center"/>
    </xf>
    <xf numFmtId="0" fontId="33" fillId="5" borderId="20" xfId="0" applyFont="1" applyFill="1" applyBorder="1" applyAlignment="1">
      <alignment horizontal="right" vertical="center"/>
    </xf>
    <xf numFmtId="165" fontId="85" fillId="15" borderId="46" xfId="0" applyNumberFormat="1" applyFont="1" applyFill="1" applyBorder="1" applyAlignment="1">
      <alignment horizontal="right" vertical="center"/>
    </xf>
    <xf numFmtId="165" fontId="85" fillId="2" borderId="45" xfId="0" applyNumberFormat="1" applyFont="1" applyFill="1" applyBorder="1" applyAlignment="1">
      <alignment horizontal="right" vertical="center"/>
    </xf>
    <xf numFmtId="165" fontId="84" fillId="0" borderId="23" xfId="0" applyNumberFormat="1" applyFont="1" applyBorder="1"/>
    <xf numFmtId="0" fontId="33" fillId="9" borderId="19" xfId="0" applyFont="1" applyFill="1" applyBorder="1" applyAlignment="1">
      <alignment horizontal="left" vertical="center"/>
    </xf>
    <xf numFmtId="165" fontId="30" fillId="0" borderId="8" xfId="0" applyNumberFormat="1" applyFont="1" applyBorder="1"/>
    <xf numFmtId="0" fontId="33" fillId="0" borderId="38" xfId="0" applyFont="1" applyBorder="1" applyAlignment="1">
      <alignment vertical="center"/>
    </xf>
    <xf numFmtId="0" fontId="33" fillId="0" borderId="39" xfId="0" applyFont="1" applyBorder="1" applyAlignment="1">
      <alignment horizontal="right" vertical="center"/>
    </xf>
    <xf numFmtId="165" fontId="81" fillId="0" borderId="15" xfId="0" applyNumberFormat="1" applyFont="1" applyBorder="1"/>
    <xf numFmtId="0" fontId="30" fillId="0" borderId="17" xfId="0" applyFont="1" applyBorder="1"/>
    <xf numFmtId="0" fontId="33" fillId="6" borderId="0" xfId="0" applyFont="1" applyFill="1" applyAlignment="1">
      <alignment vertical="center"/>
    </xf>
    <xf numFmtId="0" fontId="33" fillId="0" borderId="9" xfId="0" applyFont="1" applyBorder="1" applyAlignment="1">
      <alignment vertical="center"/>
    </xf>
    <xf numFmtId="0" fontId="33" fillId="0" borderId="10" xfId="0" applyFont="1" applyBorder="1" applyAlignment="1">
      <alignment horizontal="right" vertical="center"/>
    </xf>
    <xf numFmtId="0" fontId="30" fillId="6" borderId="0" xfId="0" applyFont="1" applyFill="1"/>
    <xf numFmtId="165" fontId="30" fillId="0" borderId="70" xfId="0" applyNumberFormat="1" applyFont="1" applyBorder="1"/>
    <xf numFmtId="0" fontId="33" fillId="0" borderId="7" xfId="0" applyFont="1" applyBorder="1" applyAlignment="1">
      <alignment horizontal="right" vertical="center"/>
    </xf>
    <xf numFmtId="165" fontId="30" fillId="0" borderId="1" xfId="0" applyNumberFormat="1" applyFont="1" applyBorder="1"/>
    <xf numFmtId="0" fontId="33" fillId="6" borderId="0" xfId="0" applyFont="1" applyFill="1" applyAlignment="1">
      <alignment horizontal="left" vertical="center"/>
    </xf>
    <xf numFmtId="0" fontId="33" fillId="6" borderId="19" xfId="0" applyFont="1" applyFill="1" applyBorder="1" applyAlignment="1">
      <alignment horizontal="left" vertical="center"/>
    </xf>
    <xf numFmtId="0" fontId="33" fillId="6" borderId="20" xfId="0" applyFont="1" applyFill="1" applyBorder="1" applyAlignment="1">
      <alignment horizontal="right" vertical="center"/>
    </xf>
    <xf numFmtId="165" fontId="30" fillId="0" borderId="35" xfId="0" applyNumberFormat="1" applyFont="1" applyBorder="1" applyAlignment="1">
      <alignment horizontal="right" vertical="center"/>
    </xf>
    <xf numFmtId="0" fontId="33" fillId="0" borderId="16" xfId="0" applyFont="1" applyBorder="1" applyAlignment="1">
      <alignment vertical="center"/>
    </xf>
    <xf numFmtId="0" fontId="19" fillId="0" borderId="36" xfId="0" applyFont="1" applyBorder="1" applyAlignment="1">
      <alignment horizontal="right"/>
    </xf>
    <xf numFmtId="0" fontId="81" fillId="0" borderId="43" xfId="0" applyFont="1" applyBorder="1" applyAlignment="1">
      <alignment horizontal="right" vertical="center"/>
    </xf>
    <xf numFmtId="165" fontId="84" fillId="0" borderId="37" xfId="0" applyNumberFormat="1" applyFont="1" applyBorder="1"/>
    <xf numFmtId="0" fontId="19" fillId="0" borderId="7" xfId="0" applyFont="1" applyBorder="1" applyAlignment="1">
      <alignment horizontal="right"/>
    </xf>
    <xf numFmtId="165" fontId="84" fillId="6" borderId="46" xfId="0" applyNumberFormat="1" applyFont="1" applyFill="1" applyBorder="1" applyAlignment="1">
      <alignment horizontal="right" vertical="center"/>
    </xf>
    <xf numFmtId="165" fontId="30" fillId="0" borderId="8" xfId="0" applyNumberFormat="1" applyFont="1" applyBorder="1" applyAlignment="1">
      <alignment horizontal="right" vertical="center"/>
    </xf>
    <xf numFmtId="0" fontId="27" fillId="0" borderId="38" xfId="0" applyFont="1" applyBorder="1" applyAlignment="1">
      <alignment vertical="center"/>
    </xf>
    <xf numFmtId="0" fontId="27" fillId="0" borderId="39" xfId="0" applyFont="1" applyBorder="1" applyAlignment="1">
      <alignment vertical="center"/>
    </xf>
    <xf numFmtId="0" fontId="30" fillId="6" borderId="21" xfId="0" applyFont="1" applyFill="1" applyBorder="1" applyAlignment="1">
      <alignment horizontal="right" vertical="center"/>
    </xf>
    <xf numFmtId="0" fontId="33" fillId="6" borderId="22" xfId="0" applyFont="1" applyFill="1" applyBorder="1" applyAlignment="1">
      <alignment horizontal="right" vertical="center"/>
    </xf>
    <xf numFmtId="0" fontId="30" fillId="6" borderId="18" xfId="0" applyFont="1" applyFill="1" applyBorder="1" applyAlignment="1">
      <alignment horizontal="right" vertical="center"/>
    </xf>
    <xf numFmtId="165" fontId="30" fillId="0" borderId="70" xfId="0" applyNumberFormat="1" applyFont="1" applyBorder="1" applyAlignment="1">
      <alignment horizontal="right" vertical="center"/>
    </xf>
    <xf numFmtId="165" fontId="84" fillId="9" borderId="46" xfId="0" applyNumberFormat="1" applyFont="1" applyFill="1" applyBorder="1" applyAlignment="1">
      <alignment horizontal="right" vertical="center"/>
    </xf>
    <xf numFmtId="0" fontId="30" fillId="9" borderId="21" xfId="0" applyFont="1" applyFill="1" applyBorder="1" applyAlignment="1">
      <alignment horizontal="right" vertical="center"/>
    </xf>
    <xf numFmtId="0" fontId="30" fillId="9" borderId="18" xfId="0" applyFont="1" applyFill="1" applyBorder="1" applyAlignment="1">
      <alignment horizontal="right" vertical="center"/>
    </xf>
    <xf numFmtId="0" fontId="33" fillId="9" borderId="20" xfId="0" applyFont="1" applyFill="1" applyBorder="1" applyAlignment="1">
      <alignment horizontal="right" vertical="center"/>
    </xf>
    <xf numFmtId="0" fontId="15" fillId="0" borderId="3" xfId="0" applyFont="1" applyBorder="1"/>
    <xf numFmtId="0" fontId="30" fillId="0" borderId="7" xfId="0" applyFont="1" applyBorder="1"/>
    <xf numFmtId="0" fontId="30" fillId="2" borderId="21" xfId="0" applyFont="1" applyFill="1" applyBorder="1" applyAlignment="1">
      <alignment wrapText="1"/>
    </xf>
    <xf numFmtId="165" fontId="84" fillId="0" borderId="37" xfId="0" applyNumberFormat="1" applyFont="1" applyBorder="1" applyAlignment="1">
      <alignment horizontal="right" vertical="center"/>
    </xf>
    <xf numFmtId="165" fontId="84" fillId="0" borderId="23" xfId="0" applyNumberFormat="1" applyFont="1" applyBorder="1" applyAlignment="1">
      <alignment horizontal="right" vertical="center"/>
    </xf>
    <xf numFmtId="0" fontId="33" fillId="0" borderId="11" xfId="0" applyFont="1" applyBorder="1" applyAlignment="1">
      <alignment vertical="center"/>
    </xf>
    <xf numFmtId="0" fontId="33" fillId="0" borderId="11" xfId="0" applyFont="1" applyBorder="1" applyAlignment="1">
      <alignment horizontal="right" vertical="center"/>
    </xf>
    <xf numFmtId="0" fontId="33" fillId="0" borderId="24" xfId="0" applyFont="1" applyBorder="1" applyAlignment="1">
      <alignment horizontal="right" vertical="center"/>
    </xf>
    <xf numFmtId="0" fontId="18" fillId="9" borderId="13" xfId="0" applyFont="1" applyFill="1" applyBorder="1" applyAlignment="1">
      <alignment vertical="center"/>
    </xf>
    <xf numFmtId="0" fontId="18" fillId="6" borderId="13" xfId="0" applyFont="1" applyFill="1" applyBorder="1" applyAlignment="1">
      <alignment vertical="center"/>
    </xf>
    <xf numFmtId="0" fontId="18" fillId="6" borderId="14" xfId="0" applyFont="1" applyFill="1" applyBorder="1" applyAlignment="1">
      <alignment vertical="center"/>
    </xf>
    <xf numFmtId="0" fontId="88" fillId="0" borderId="0" xfId="1" applyFont="1" applyAlignment="1">
      <alignment vertical="center"/>
    </xf>
    <xf numFmtId="0" fontId="89" fillId="0" borderId="0" xfId="1" applyFont="1" applyAlignment="1">
      <alignment vertical="center"/>
    </xf>
    <xf numFmtId="0" fontId="84" fillId="9" borderId="40" xfId="0" applyFont="1" applyFill="1" applyBorder="1" applyAlignment="1">
      <alignment horizontal="right" vertical="center"/>
    </xf>
    <xf numFmtId="0" fontId="18" fillId="6" borderId="22" xfId="0" applyFont="1" applyFill="1" applyBorder="1" applyAlignment="1">
      <alignment vertical="center"/>
    </xf>
    <xf numFmtId="0" fontId="90" fillId="0" borderId="0" xfId="1" applyFont="1" applyFill="1" applyAlignment="1">
      <alignment horizontal="right"/>
    </xf>
    <xf numFmtId="0" fontId="14" fillId="0" borderId="0" xfId="0" applyFont="1" applyAlignment="1">
      <alignment horizontal="right" vertical="center"/>
    </xf>
    <xf numFmtId="0" fontId="15" fillId="0" borderId="0" xfId="0" applyFont="1" applyAlignment="1">
      <alignment vertical="center"/>
    </xf>
    <xf numFmtId="0" fontId="90" fillId="0" borderId="0" xfId="1" applyFont="1" applyAlignment="1">
      <alignment horizontal="right" vertical="center"/>
    </xf>
    <xf numFmtId="165" fontId="30" fillId="0" borderId="0" xfId="0" applyNumberFormat="1" applyFont="1" applyAlignment="1">
      <alignment horizontal="right" vertical="center"/>
    </xf>
    <xf numFmtId="0" fontId="30" fillId="9" borderId="18" xfId="0" applyFont="1" applyFill="1" applyBorder="1" applyAlignment="1">
      <alignment horizontal="center" vertical="center"/>
    </xf>
    <xf numFmtId="165" fontId="30" fillId="0" borderId="1" xfId="0" applyNumberFormat="1" applyFont="1" applyBorder="1" applyAlignment="1">
      <alignment horizontal="right" vertical="center"/>
    </xf>
    <xf numFmtId="0" fontId="33" fillId="0" borderId="3" xfId="0" applyFont="1" applyBorder="1" applyAlignment="1">
      <alignment vertical="center"/>
    </xf>
    <xf numFmtId="0" fontId="33" fillId="0" borderId="2" xfId="0" applyFont="1" applyBorder="1" applyAlignment="1">
      <alignment horizontal="right" vertical="center"/>
    </xf>
    <xf numFmtId="0" fontId="91" fillId="0" borderId="0" xfId="0" applyFont="1" applyAlignment="1">
      <alignment horizontal="right" vertical="center"/>
    </xf>
    <xf numFmtId="0" fontId="27" fillId="0" borderId="0" xfId="0" applyFont="1" applyAlignment="1">
      <alignment horizontal="center" vertical="center"/>
    </xf>
    <xf numFmtId="0" fontId="33" fillId="0" borderId="13" xfId="0" applyFont="1" applyBorder="1" applyAlignment="1">
      <alignment vertical="center"/>
    </xf>
    <xf numFmtId="0" fontId="33" fillId="0" borderId="34" xfId="0" applyFont="1" applyBorder="1" applyAlignment="1">
      <alignment horizontal="right" vertical="center"/>
    </xf>
    <xf numFmtId="0" fontId="55" fillId="0" borderId="0" xfId="0" applyFont="1" applyAlignment="1">
      <alignment vertical="center"/>
    </xf>
    <xf numFmtId="165" fontId="30" fillId="0" borderId="25" xfId="0" applyNumberFormat="1" applyFont="1" applyBorder="1"/>
    <xf numFmtId="0" fontId="33" fillId="0" borderId="19" xfId="0" applyFont="1" applyBorder="1" applyAlignment="1">
      <alignment vertical="center"/>
    </xf>
    <xf numFmtId="0" fontId="33" fillId="0" borderId="26" xfId="0" applyFont="1" applyBorder="1" applyAlignment="1">
      <alignment horizontal="right" vertical="center"/>
    </xf>
    <xf numFmtId="165" fontId="30" fillId="0" borderId="4" xfId="0" applyNumberFormat="1" applyFont="1" applyBorder="1"/>
    <xf numFmtId="0" fontId="30" fillId="0" borderId="5" xfId="0" applyFont="1" applyBorder="1"/>
    <xf numFmtId="165" fontId="85" fillId="6" borderId="46" xfId="0" applyNumberFormat="1" applyFont="1" applyFill="1" applyBorder="1" applyAlignment="1">
      <alignment horizontal="right" vertical="center"/>
    </xf>
    <xf numFmtId="0" fontId="27" fillId="0" borderId="9" xfId="0" applyFont="1" applyBorder="1" applyAlignment="1">
      <alignment vertical="center"/>
    </xf>
    <xf numFmtId="0" fontId="27" fillId="0" borderId="10" xfId="0" applyFont="1" applyBorder="1" applyAlignment="1">
      <alignment vertical="center"/>
    </xf>
    <xf numFmtId="0" fontId="30" fillId="5" borderId="18" xfId="0" applyFont="1" applyFill="1" applyBorder="1" applyAlignment="1">
      <alignment horizontal="center" vertical="center"/>
    </xf>
    <xf numFmtId="0" fontId="27" fillId="0" borderId="7" xfId="0" applyFont="1" applyBorder="1" applyAlignment="1">
      <alignment vertical="center"/>
    </xf>
    <xf numFmtId="0" fontId="18" fillId="2" borderId="14" xfId="0" applyFont="1" applyFill="1" applyBorder="1" applyAlignment="1">
      <alignment vertical="center" wrapText="1"/>
    </xf>
    <xf numFmtId="0" fontId="82" fillId="0" borderId="16" xfId="0" applyFont="1" applyBorder="1" applyAlignment="1">
      <alignment horizontal="left" vertical="center"/>
    </xf>
    <xf numFmtId="0" fontId="30" fillId="2" borderId="21" xfId="0" applyFont="1" applyFill="1" applyBorder="1"/>
    <xf numFmtId="0" fontId="33" fillId="2" borderId="60" xfId="0" applyFont="1" applyFill="1" applyBorder="1" applyAlignment="1">
      <alignment horizontal="right" vertical="center"/>
    </xf>
    <xf numFmtId="0" fontId="30" fillId="0" borderId="16" xfId="0" applyFont="1" applyBorder="1"/>
    <xf numFmtId="165" fontId="84" fillId="9" borderId="12" xfId="0" applyNumberFormat="1" applyFont="1" applyFill="1" applyBorder="1" applyAlignment="1">
      <alignment horizontal="right" vertical="center"/>
    </xf>
    <xf numFmtId="165" fontId="84" fillId="9" borderId="40" xfId="0" applyNumberFormat="1" applyFont="1" applyFill="1" applyBorder="1" applyAlignment="1">
      <alignment horizontal="right" vertical="center"/>
    </xf>
    <xf numFmtId="0" fontId="27" fillId="0" borderId="3" xfId="0" applyFont="1" applyBorder="1" applyAlignment="1">
      <alignment vertical="center"/>
    </xf>
    <xf numFmtId="0" fontId="27" fillId="0" borderId="2" xfId="0" applyFont="1" applyBorder="1" applyAlignment="1">
      <alignment vertical="center"/>
    </xf>
    <xf numFmtId="0" fontId="54" fillId="0" borderId="0" xfId="1" applyFont="1" applyAlignment="1">
      <alignment vertical="center"/>
    </xf>
    <xf numFmtId="0" fontId="30" fillId="0" borderId="19" xfId="0" applyFont="1" applyBorder="1"/>
    <xf numFmtId="0" fontId="19" fillId="0" borderId="26" xfId="0" applyFont="1" applyBorder="1"/>
    <xf numFmtId="0" fontId="30" fillId="2" borderId="27" xfId="0" applyFont="1" applyFill="1" applyBorder="1" applyAlignment="1">
      <alignment horizontal="right" vertical="center"/>
    </xf>
    <xf numFmtId="0" fontId="33" fillId="2" borderId="47" xfId="0" applyFont="1" applyFill="1" applyBorder="1" applyAlignment="1">
      <alignment horizontal="right" vertical="center"/>
    </xf>
    <xf numFmtId="0" fontId="94" fillId="0" borderId="0" xfId="0" applyFont="1" applyAlignment="1">
      <alignment horizontal="right" vertical="center" indent="1"/>
    </xf>
    <xf numFmtId="0" fontId="95" fillId="0" borderId="0" xfId="0" applyFont="1" applyAlignment="1">
      <alignment horizontal="left" vertical="center"/>
    </xf>
    <xf numFmtId="49" fontId="55" fillId="0" borderId="0" xfId="0" applyNumberFormat="1" applyFont="1" applyAlignment="1">
      <alignment horizontal="right" vertical="center"/>
    </xf>
    <xf numFmtId="49" fontId="55" fillId="0" borderId="0" xfId="0" applyNumberFormat="1" applyFont="1" applyAlignment="1">
      <alignment horizontal="right" vertical="center" indent="1"/>
    </xf>
    <xf numFmtId="0" fontId="55" fillId="0" borderId="0" xfId="0" applyFont="1" applyAlignment="1">
      <alignment horizontal="left" vertical="center"/>
    </xf>
    <xf numFmtId="0" fontId="96" fillId="0" borderId="0" xfId="0" applyFont="1" applyAlignment="1">
      <alignment horizontal="left" vertical="center"/>
    </xf>
    <xf numFmtId="0" fontId="96" fillId="0" borderId="0" xfId="0" applyFont="1" applyAlignment="1">
      <alignment horizontal="right" vertical="center" indent="1"/>
    </xf>
    <xf numFmtId="0" fontId="55" fillId="0" borderId="0" xfId="0" applyFont="1" applyAlignment="1">
      <alignment horizontal="right" vertical="center" indent="1"/>
    </xf>
    <xf numFmtId="0" fontId="55" fillId="0" borderId="0" xfId="0" applyFont="1" applyAlignment="1">
      <alignment horizontal="right" indent="1"/>
    </xf>
    <xf numFmtId="0" fontId="55" fillId="0" borderId="0" xfId="0" applyFont="1" applyAlignment="1">
      <alignment horizontal="right" vertical="center"/>
    </xf>
    <xf numFmtId="165" fontId="85" fillId="0" borderId="1" xfId="0" applyNumberFormat="1" applyFont="1" applyBorder="1"/>
    <xf numFmtId="165" fontId="97" fillId="0" borderId="1" xfId="0" applyNumberFormat="1" applyFont="1" applyBorder="1"/>
    <xf numFmtId="0" fontId="33" fillId="15" borderId="20" xfId="0" applyFont="1" applyFill="1" applyBorder="1" applyAlignment="1">
      <alignment horizontal="right" vertical="center"/>
    </xf>
    <xf numFmtId="165" fontId="84" fillId="0" borderId="35" xfId="0" applyNumberFormat="1" applyFont="1" applyBorder="1"/>
    <xf numFmtId="0" fontId="27" fillId="0" borderId="16" xfId="0" applyFont="1" applyBorder="1" applyAlignment="1">
      <alignment vertical="center"/>
    </xf>
    <xf numFmtId="0" fontId="27" fillId="0" borderId="36" xfId="0" applyFont="1" applyBorder="1" applyAlignment="1">
      <alignment vertical="center"/>
    </xf>
    <xf numFmtId="0" fontId="98" fillId="0" borderId="0" xfId="1" applyFont="1" applyAlignment="1">
      <alignment horizontal="left" vertical="center"/>
    </xf>
    <xf numFmtId="0" fontId="90" fillId="0" borderId="0" xfId="1" applyFont="1" applyBorder="1" applyAlignment="1">
      <alignment horizontal="right" vertical="center"/>
    </xf>
    <xf numFmtId="0" fontId="90" fillId="0" borderId="94" xfId="1" applyFont="1" applyFill="1" applyBorder="1" applyAlignment="1">
      <alignment horizontal="right" vertical="center"/>
    </xf>
    <xf numFmtId="0" fontId="14" fillId="0" borderId="94" xfId="0" applyFont="1" applyBorder="1" applyAlignment="1">
      <alignment horizontal="left" vertical="center" indent="1"/>
    </xf>
    <xf numFmtId="0" fontId="14" fillId="0" borderId="94" xfId="0" applyFont="1" applyBorder="1" applyAlignment="1">
      <alignment horizontal="right" vertical="center"/>
    </xf>
    <xf numFmtId="0" fontId="90" fillId="0" borderId="92" xfId="1" applyFont="1" applyBorder="1" applyAlignment="1">
      <alignment horizontal="right" vertical="center"/>
    </xf>
    <xf numFmtId="0" fontId="14" fillId="0" borderId="92" xfId="0" applyFont="1" applyBorder="1" applyAlignment="1">
      <alignment horizontal="left" vertical="center" indent="1"/>
    </xf>
    <xf numFmtId="0" fontId="27" fillId="0" borderId="92" xfId="0" applyFont="1" applyBorder="1" applyAlignment="1">
      <alignment vertical="center"/>
    </xf>
    <xf numFmtId="0" fontId="14" fillId="0" borderId="92" xfId="0" applyFont="1" applyBorder="1" applyAlignment="1">
      <alignment horizontal="right" vertical="center"/>
    </xf>
    <xf numFmtId="0" fontId="90" fillId="0" borderId="0" xfId="1" applyFont="1" applyBorder="1" applyAlignment="1">
      <alignment horizontal="left" vertical="center"/>
    </xf>
    <xf numFmtId="0" fontId="90" fillId="0" borderId="95" xfId="1" applyFont="1" applyBorder="1" applyAlignment="1">
      <alignment horizontal="right" vertical="center"/>
    </xf>
    <xf numFmtId="0" fontId="100" fillId="0" borderId="95" xfId="0" applyFont="1" applyBorder="1" applyAlignment="1">
      <alignment horizontal="left" vertical="center" indent="1"/>
    </xf>
    <xf numFmtId="0" fontId="27" fillId="0" borderId="95" xfId="0" applyFont="1" applyBorder="1" applyAlignment="1">
      <alignment vertical="center"/>
    </xf>
    <xf numFmtId="0" fontId="33" fillId="0" borderId="95" xfId="0" applyFont="1" applyBorder="1" applyAlignment="1">
      <alignment horizontal="right" vertical="center"/>
    </xf>
    <xf numFmtId="0" fontId="96" fillId="0" borderId="8" xfId="0" applyFont="1" applyBorder="1" applyAlignment="1">
      <alignment horizontal="left"/>
    </xf>
    <xf numFmtId="0" fontId="96" fillId="0" borderId="10" xfId="0" applyFont="1" applyBorder="1" applyAlignment="1">
      <alignment horizontal="left"/>
    </xf>
    <xf numFmtId="0" fontId="101" fillId="0" borderId="70" xfId="1" applyFont="1" applyBorder="1" applyAlignment="1">
      <alignment horizontal="left" vertical="center"/>
    </xf>
    <xf numFmtId="0" fontId="55" fillId="0" borderId="7" xfId="0" applyFont="1" applyBorder="1" applyAlignment="1">
      <alignment horizontal="left"/>
    </xf>
    <xf numFmtId="0" fontId="98" fillId="0" borderId="7" xfId="1" applyFont="1" applyBorder="1" applyAlignment="1">
      <alignment horizontal="left" vertical="center"/>
    </xf>
    <xf numFmtId="0" fontId="102" fillId="0" borderId="70" xfId="1" applyFont="1" applyBorder="1" applyAlignment="1">
      <alignment horizontal="left" vertical="center"/>
    </xf>
    <xf numFmtId="0" fontId="98" fillId="0" borderId="7" xfId="1" applyFont="1" applyFill="1" applyBorder="1" applyAlignment="1">
      <alignment horizontal="left" vertical="center"/>
    </xf>
    <xf numFmtId="0" fontId="55" fillId="0" borderId="70" xfId="0" applyFont="1" applyBorder="1" applyAlignment="1">
      <alignment horizontal="left"/>
    </xf>
    <xf numFmtId="0" fontId="98" fillId="0" borderId="4" xfId="1" applyFont="1" applyBorder="1" applyAlignment="1">
      <alignment horizontal="left" vertical="center"/>
    </xf>
    <xf numFmtId="0" fontId="55" fillId="0" borderId="6" xfId="0" applyFont="1" applyBorder="1" applyAlignment="1">
      <alignment horizontal="left"/>
    </xf>
    <xf numFmtId="0" fontId="99" fillId="0" borderId="0" xfId="1" applyFont="1" applyFill="1"/>
    <xf numFmtId="0" fontId="98" fillId="0" borderId="70" xfId="1" applyFont="1" applyBorder="1" applyAlignment="1">
      <alignment horizontal="left" vertical="center"/>
    </xf>
    <xf numFmtId="0" fontId="96" fillId="0" borderId="7" xfId="0" applyFont="1" applyBorder="1" applyAlignment="1">
      <alignment horizontal="left"/>
    </xf>
    <xf numFmtId="0" fontId="15" fillId="0" borderId="0" xfId="0" applyFont="1" applyAlignment="1">
      <alignment horizontal="center" vertical="center"/>
    </xf>
    <xf numFmtId="0" fontId="96" fillId="0" borderId="0" xfId="0" applyFont="1" applyAlignment="1">
      <alignment horizontal="left"/>
    </xf>
    <xf numFmtId="0" fontId="15" fillId="0" borderId="190" xfId="0" applyFont="1" applyBorder="1" applyAlignment="1">
      <alignment horizontal="center" vertical="center"/>
    </xf>
    <xf numFmtId="0" fontId="96" fillId="0" borderId="222" xfId="0" applyFont="1" applyBorder="1" applyAlignment="1">
      <alignment horizontal="left" vertical="center"/>
    </xf>
    <xf numFmtId="0" fontId="96" fillId="0" borderId="221" xfId="0" applyFont="1" applyBorder="1" applyAlignment="1">
      <alignment horizontal="left" vertical="center"/>
    </xf>
    <xf numFmtId="0" fontId="104" fillId="0" borderId="222" xfId="0" applyFont="1" applyBorder="1" applyAlignment="1">
      <alignment horizontal="center" vertical="center" textRotation="90"/>
    </xf>
    <xf numFmtId="0" fontId="104" fillId="0" borderId="190" xfId="0" applyFont="1" applyBorder="1" applyAlignment="1">
      <alignment horizontal="center" vertical="center" textRotation="90"/>
    </xf>
    <xf numFmtId="0" fontId="104" fillId="0" borderId="221" xfId="0" applyFont="1" applyBorder="1" applyAlignment="1">
      <alignment horizontal="center" vertical="center" textRotation="90"/>
    </xf>
    <xf numFmtId="0" fontId="15" fillId="0" borderId="9" xfId="0" applyFont="1" applyBorder="1" applyAlignment="1">
      <alignment horizontal="center" vertical="center"/>
    </xf>
    <xf numFmtId="0" fontId="30" fillId="0" borderId="0" xfId="0" applyFont="1" applyAlignment="1">
      <alignment horizontal="center" vertical="center"/>
    </xf>
    <xf numFmtId="0" fontId="85" fillId="0" borderId="0" xfId="0" applyFont="1"/>
    <xf numFmtId="0" fontId="55" fillId="0" borderId="4" xfId="0" applyFont="1" applyBorder="1" applyAlignment="1">
      <alignment horizontal="left"/>
    </xf>
    <xf numFmtId="0" fontId="85" fillId="0" borderId="0" xfId="0" applyFont="1" applyAlignment="1">
      <alignment horizontal="center" vertical="center"/>
    </xf>
    <xf numFmtId="0" fontId="90" fillId="0" borderId="7" xfId="0" applyFont="1" applyBorder="1" applyAlignment="1">
      <alignment horizontal="left"/>
    </xf>
    <xf numFmtId="0" fontId="85" fillId="0" borderId="0" xfId="1" applyFont="1" applyFill="1"/>
    <xf numFmtId="0" fontId="101" fillId="0" borderId="0" xfId="1" applyFont="1" applyAlignment="1">
      <alignment horizontal="left" vertical="center"/>
    </xf>
    <xf numFmtId="0" fontId="105" fillId="0" borderId="0" xfId="0" applyFont="1" applyAlignment="1">
      <alignment horizontal="center" vertical="center"/>
    </xf>
    <xf numFmtId="0" fontId="106" fillId="0" borderId="7" xfId="0" applyFont="1" applyBorder="1" applyAlignment="1">
      <alignment horizontal="left"/>
    </xf>
    <xf numFmtId="0" fontId="85" fillId="0" borderId="0" xfId="1" applyFont="1" applyFill="1" applyBorder="1"/>
    <xf numFmtId="0" fontId="30" fillId="0" borderId="5" xfId="0" applyFont="1" applyBorder="1" applyAlignment="1">
      <alignment horizontal="center" vertical="center"/>
    </xf>
    <xf numFmtId="0" fontId="99" fillId="0" borderId="0" xfId="1" applyFont="1" applyFill="1" applyBorder="1" applyAlignment="1">
      <alignment vertical="center"/>
    </xf>
    <xf numFmtId="0" fontId="30" fillId="0" borderId="19" xfId="0" applyFont="1" applyBorder="1" applyAlignment="1">
      <alignment horizontal="center" vertical="center"/>
    </xf>
    <xf numFmtId="0" fontId="55" fillId="0" borderId="25" xfId="0" applyFont="1" applyBorder="1" applyAlignment="1">
      <alignment horizontal="left"/>
    </xf>
    <xf numFmtId="0" fontId="55" fillId="0" borderId="26" xfId="0" applyFont="1" applyBorder="1" applyAlignment="1">
      <alignment horizontal="left"/>
    </xf>
    <xf numFmtId="0" fontId="30" fillId="0" borderId="0" xfId="0" applyFont="1" applyAlignment="1">
      <alignment horizontal="center"/>
    </xf>
    <xf numFmtId="0" fontId="55" fillId="0" borderId="0" xfId="0" applyFont="1" applyAlignment="1">
      <alignment horizontal="left"/>
    </xf>
    <xf numFmtId="0" fontId="30" fillId="2" borderId="21" xfId="0" applyFont="1" applyFill="1" applyBorder="1" applyAlignment="1">
      <alignment horizontal="right" vertical="center"/>
    </xf>
    <xf numFmtId="0" fontId="33" fillId="2" borderId="0" xfId="0" applyFont="1" applyFill="1" applyAlignment="1">
      <alignment horizontal="left" vertical="center"/>
    </xf>
    <xf numFmtId="0" fontId="33" fillId="2" borderId="22" xfId="0" applyFont="1" applyFill="1" applyBorder="1" applyAlignment="1">
      <alignment horizontal="right" vertical="center"/>
    </xf>
    <xf numFmtId="165" fontId="84" fillId="8" borderId="46" xfId="0" applyNumberFormat="1" applyFont="1" applyFill="1" applyBorder="1" applyAlignment="1">
      <alignment horizontal="right" vertical="center"/>
    </xf>
    <xf numFmtId="0" fontId="30" fillId="8" borderId="21" xfId="0" applyFont="1" applyFill="1" applyBorder="1" applyAlignment="1">
      <alignment horizontal="right" vertical="center"/>
    </xf>
    <xf numFmtId="0" fontId="33" fillId="8" borderId="0" xfId="0" applyFont="1" applyFill="1" applyAlignment="1">
      <alignment horizontal="left" vertical="center"/>
    </xf>
    <xf numFmtId="0" fontId="30" fillId="8" borderId="18" xfId="0" applyFont="1" applyFill="1" applyBorder="1" applyAlignment="1">
      <alignment horizontal="right" vertical="center"/>
    </xf>
    <xf numFmtId="0" fontId="33" fillId="8" borderId="20" xfId="0" applyFont="1" applyFill="1" applyBorder="1" applyAlignment="1">
      <alignment horizontal="right" vertical="center"/>
    </xf>
    <xf numFmtId="0" fontId="81" fillId="0" borderId="16" xfId="0" applyFont="1" applyBorder="1" applyAlignment="1">
      <alignment vertical="center"/>
    </xf>
    <xf numFmtId="0" fontId="81" fillId="0" borderId="219" xfId="0" applyFont="1" applyBorder="1" applyAlignment="1">
      <alignment vertical="center"/>
    </xf>
    <xf numFmtId="0" fontId="82" fillId="0" borderId="69" xfId="0" applyFont="1" applyBorder="1" applyAlignment="1">
      <alignment vertical="center"/>
    </xf>
    <xf numFmtId="0" fontId="82" fillId="0" borderId="74" xfId="0" applyFont="1" applyBorder="1" applyAlignment="1">
      <alignment vertical="center"/>
    </xf>
    <xf numFmtId="165" fontId="85" fillId="0" borderId="35" xfId="0" applyNumberFormat="1" applyFont="1" applyBorder="1"/>
    <xf numFmtId="0" fontId="19" fillId="0" borderId="36" xfId="0" applyFont="1" applyBorder="1"/>
    <xf numFmtId="165" fontId="85" fillId="0" borderId="37" xfId="0" applyNumberFormat="1" applyFont="1" applyBorder="1"/>
    <xf numFmtId="0" fontId="104" fillId="0" borderId="9" xfId="0" applyFont="1" applyBorder="1" applyAlignment="1">
      <alignment horizontal="center" vertical="center"/>
    </xf>
    <xf numFmtId="0" fontId="85" fillId="0" borderId="9" xfId="0" applyFont="1" applyBorder="1" applyAlignment="1">
      <alignment horizontal="center" vertical="center"/>
    </xf>
    <xf numFmtId="0" fontId="104" fillId="0" borderId="0" xfId="0" applyFont="1" applyAlignment="1">
      <alignment horizontal="center" vertical="center"/>
    </xf>
    <xf numFmtId="0" fontId="99" fillId="0" borderId="0" xfId="1" applyFont="1" applyFill="1" applyBorder="1"/>
    <xf numFmtId="0" fontId="30" fillId="0" borderId="9" xfId="0" applyFont="1" applyBorder="1" applyAlignment="1">
      <alignment horizontal="center" vertical="center"/>
    </xf>
    <xf numFmtId="0" fontId="19" fillId="0" borderId="2" xfId="0" applyFont="1" applyBorder="1"/>
    <xf numFmtId="0" fontId="19" fillId="0" borderId="39" xfId="0" applyFont="1" applyBorder="1"/>
    <xf numFmtId="165" fontId="85" fillId="0" borderId="23" xfId="0" applyNumberFormat="1" applyFont="1" applyBorder="1"/>
    <xf numFmtId="49" fontId="55" fillId="0" borderId="0" xfId="0" applyNumberFormat="1" applyFont="1" applyAlignment="1">
      <alignment horizontal="center" vertical="center"/>
    </xf>
    <xf numFmtId="0" fontId="96" fillId="0" borderId="0" xfId="0" applyFont="1" applyAlignment="1">
      <alignment horizontal="center" vertical="center"/>
    </xf>
    <xf numFmtId="0" fontId="55" fillId="0" borderId="0" xfId="0" applyFont="1" applyAlignment="1">
      <alignment horizontal="center"/>
    </xf>
    <xf numFmtId="0" fontId="55" fillId="0" borderId="0" xfId="0" applyFont="1" applyAlignment="1">
      <alignment horizontal="center" vertical="center"/>
    </xf>
    <xf numFmtId="0" fontId="61" fillId="0" borderId="0" xfId="0" applyFont="1" applyAlignment="1">
      <alignment horizontal="center" vertical="center"/>
    </xf>
    <xf numFmtId="0" fontId="33" fillId="25" borderId="0" xfId="0" applyFont="1" applyFill="1" applyAlignment="1">
      <alignment horizontal="left" vertical="center"/>
    </xf>
    <xf numFmtId="0" fontId="33" fillId="18" borderId="0" xfId="0" applyFont="1" applyFill="1" applyAlignment="1">
      <alignment horizontal="left" vertical="center"/>
    </xf>
    <xf numFmtId="0" fontId="33" fillId="29" borderId="0" xfId="0" applyFont="1" applyFill="1" applyAlignment="1">
      <alignment horizontal="left" vertical="center"/>
    </xf>
    <xf numFmtId="0" fontId="33" fillId="23" borderId="0" xfId="0" applyFont="1" applyFill="1" applyAlignment="1">
      <alignment horizontal="left" vertical="center"/>
    </xf>
    <xf numFmtId="0" fontId="33" fillId="13" borderId="0" xfId="0" applyFont="1" applyFill="1" applyAlignment="1">
      <alignment horizontal="left" vertical="center"/>
    </xf>
    <xf numFmtId="0" fontId="33" fillId="30" borderId="0" xfId="0" applyFont="1" applyFill="1" applyAlignment="1">
      <alignment horizontal="left" vertical="center"/>
    </xf>
    <xf numFmtId="0" fontId="33" fillId="28" borderId="0" xfId="0" applyFont="1" applyFill="1" applyAlignment="1">
      <alignment horizontal="left" vertical="center"/>
    </xf>
    <xf numFmtId="0" fontId="61" fillId="26" borderId="0" xfId="0" applyFont="1" applyFill="1" applyAlignment="1">
      <alignment horizontal="left" vertical="center"/>
    </xf>
    <xf numFmtId="0" fontId="33" fillId="24" borderId="0" xfId="0" applyFont="1" applyFill="1" applyAlignment="1">
      <alignment horizontal="left" vertical="center"/>
    </xf>
    <xf numFmtId="0" fontId="33" fillId="27" borderId="0" xfId="0" applyFont="1" applyFill="1" applyAlignment="1">
      <alignment horizontal="left" vertical="center"/>
    </xf>
    <xf numFmtId="0" fontId="33" fillId="22" borderId="0" xfId="0" applyFont="1" applyFill="1" applyAlignment="1">
      <alignment horizontal="left" vertical="center"/>
    </xf>
    <xf numFmtId="0" fontId="33" fillId="9" borderId="19" xfId="0" applyFont="1" applyFill="1" applyBorder="1" applyAlignment="1">
      <alignment horizontal="center" vertical="center"/>
    </xf>
    <xf numFmtId="0" fontId="33" fillId="0" borderId="0" xfId="0" applyFont="1" applyAlignment="1">
      <alignment horizontal="right" vertical="center" indent="1"/>
    </xf>
    <xf numFmtId="0" fontId="30" fillId="6" borderId="18" xfId="0" applyFont="1" applyFill="1" applyBorder="1" applyAlignment="1">
      <alignment horizontal="center" vertical="center"/>
    </xf>
    <xf numFmtId="0" fontId="33" fillId="9" borderId="0" xfId="0" applyFont="1" applyFill="1" applyAlignment="1">
      <alignment horizontal="left" vertical="center"/>
    </xf>
    <xf numFmtId="0" fontId="18" fillId="6" borderId="13" xfId="0" applyFont="1" applyFill="1" applyBorder="1" applyAlignment="1">
      <alignment horizontal="left" vertical="center"/>
    </xf>
    <xf numFmtId="0" fontId="18" fillId="6" borderId="14" xfId="0" applyFont="1" applyFill="1" applyBorder="1" applyAlignment="1">
      <alignment horizontal="left" vertical="center"/>
    </xf>
    <xf numFmtId="0" fontId="18" fillId="9" borderId="0" xfId="0" applyFont="1" applyFill="1" applyAlignment="1">
      <alignment vertical="center"/>
    </xf>
    <xf numFmtId="0" fontId="33" fillId="9" borderId="0" xfId="0" applyFont="1" applyFill="1" applyAlignment="1">
      <alignment vertical="center"/>
    </xf>
    <xf numFmtId="0" fontId="33" fillId="5" borderId="0" xfId="0" applyFont="1" applyFill="1" applyAlignment="1">
      <alignment vertical="center"/>
    </xf>
    <xf numFmtId="0" fontId="30" fillId="13" borderId="18" xfId="0" applyFont="1" applyFill="1" applyBorder="1" applyAlignment="1">
      <alignment horizontal="right" vertical="center"/>
    </xf>
    <xf numFmtId="0" fontId="33" fillId="13" borderId="20" xfId="0" applyFont="1" applyFill="1" applyBorder="1" applyAlignment="1">
      <alignment horizontal="right" vertical="center"/>
    </xf>
    <xf numFmtId="0" fontId="30" fillId="15" borderId="18" xfId="0" applyFont="1" applyFill="1" applyBorder="1" applyAlignment="1">
      <alignment horizontal="right" vertical="center"/>
    </xf>
    <xf numFmtId="0" fontId="30" fillId="15" borderId="21" xfId="0" applyFont="1" applyFill="1" applyBorder="1"/>
    <xf numFmtId="0" fontId="107" fillId="15" borderId="13" xfId="0" applyFont="1" applyFill="1" applyBorder="1" applyAlignment="1">
      <alignment vertical="center"/>
    </xf>
    <xf numFmtId="0" fontId="18" fillId="15" borderId="14" xfId="0" applyFont="1" applyFill="1" applyBorder="1" applyAlignment="1">
      <alignment vertical="center"/>
    </xf>
    <xf numFmtId="0" fontId="18" fillId="15" borderId="0" xfId="0" applyFont="1" applyFill="1" applyAlignment="1">
      <alignment vertical="center"/>
    </xf>
    <xf numFmtId="0" fontId="33" fillId="15" borderId="19" xfId="0" applyFont="1" applyFill="1" applyBorder="1" applyAlignment="1">
      <alignment vertical="center"/>
    </xf>
    <xf numFmtId="165" fontId="84" fillId="33" borderId="46" xfId="0" applyNumberFormat="1" applyFont="1" applyFill="1" applyBorder="1" applyAlignment="1">
      <alignment horizontal="right" vertical="center"/>
    </xf>
    <xf numFmtId="165" fontId="30" fillId="33" borderId="18" xfId="0" applyNumberFormat="1" applyFont="1" applyFill="1" applyBorder="1" applyAlignment="1">
      <alignment horizontal="right" vertical="center"/>
    </xf>
    <xf numFmtId="0" fontId="33" fillId="33" borderId="20" xfId="0" applyFont="1" applyFill="1" applyBorder="1" applyAlignment="1">
      <alignment horizontal="right" vertical="center"/>
    </xf>
    <xf numFmtId="0" fontId="30" fillId="33" borderId="18" xfId="0" applyFont="1" applyFill="1" applyBorder="1" applyAlignment="1">
      <alignment horizontal="right" vertical="center"/>
    </xf>
    <xf numFmtId="165" fontId="85" fillId="33" borderId="45" xfId="0" applyNumberFormat="1" applyFont="1" applyFill="1" applyBorder="1" applyAlignment="1">
      <alignment horizontal="right" vertical="center"/>
    </xf>
    <xf numFmtId="165" fontId="85" fillId="33" borderId="46" xfId="0" applyNumberFormat="1" applyFont="1" applyFill="1" applyBorder="1" applyAlignment="1">
      <alignment horizontal="right" vertical="center"/>
    </xf>
    <xf numFmtId="0" fontId="19" fillId="33" borderId="14" xfId="0" applyFont="1" applyFill="1" applyBorder="1" applyAlignment="1">
      <alignment vertical="center"/>
    </xf>
    <xf numFmtId="0" fontId="19" fillId="33" borderId="22" xfId="0" applyFont="1" applyFill="1" applyBorder="1" applyAlignment="1">
      <alignment vertical="center"/>
    </xf>
    <xf numFmtId="165" fontId="85" fillId="33" borderId="42" xfId="0" applyNumberFormat="1" applyFont="1" applyFill="1" applyBorder="1" applyAlignment="1">
      <alignment horizontal="right" vertical="center"/>
    </xf>
    <xf numFmtId="0" fontId="61" fillId="33" borderId="20" xfId="0" applyFont="1" applyFill="1" applyBorder="1" applyAlignment="1">
      <alignment horizontal="right" vertical="center"/>
    </xf>
    <xf numFmtId="0" fontId="19" fillId="33" borderId="44" xfId="0" applyFont="1" applyFill="1" applyBorder="1" applyAlignment="1">
      <alignment vertical="center"/>
    </xf>
    <xf numFmtId="165" fontId="84" fillId="32" borderId="46" xfId="0" applyNumberFormat="1" applyFont="1" applyFill="1" applyBorder="1" applyAlignment="1">
      <alignment horizontal="right" vertical="center"/>
    </xf>
    <xf numFmtId="0" fontId="30" fillId="32" borderId="21" xfId="0" applyFont="1" applyFill="1" applyBorder="1"/>
    <xf numFmtId="0" fontId="14" fillId="32" borderId="22" xfId="0" applyFont="1" applyFill="1" applyBorder="1" applyAlignment="1">
      <alignment horizontal="right" vertical="center"/>
    </xf>
    <xf numFmtId="0" fontId="33" fillId="32" borderId="19" xfId="0" applyFont="1" applyFill="1" applyBorder="1" applyAlignment="1">
      <alignment horizontal="left" vertical="center"/>
    </xf>
    <xf numFmtId="0" fontId="33" fillId="32" borderId="20" xfId="0" applyFont="1" applyFill="1" applyBorder="1" applyAlignment="1">
      <alignment horizontal="right" vertical="center"/>
    </xf>
    <xf numFmtId="0" fontId="33" fillId="35" borderId="0" xfId="0" applyFont="1" applyFill="1" applyAlignment="1">
      <alignment horizontal="left" vertical="center"/>
    </xf>
    <xf numFmtId="0" fontId="33" fillId="39" borderId="0" xfId="0" applyFont="1" applyFill="1" applyAlignment="1">
      <alignment horizontal="left" vertical="center"/>
    </xf>
    <xf numFmtId="0" fontId="33" fillId="38" borderId="0" xfId="0" applyFont="1" applyFill="1" applyAlignment="1">
      <alignment horizontal="left" vertical="center"/>
    </xf>
    <xf numFmtId="0" fontId="33" fillId="37" borderId="0" xfId="0" applyFont="1" applyFill="1" applyAlignment="1">
      <alignment horizontal="left" vertical="center"/>
    </xf>
    <xf numFmtId="0" fontId="33" fillId="34" borderId="0" xfId="0" applyFont="1" applyFill="1" applyAlignment="1">
      <alignment horizontal="left" vertical="center"/>
    </xf>
    <xf numFmtId="0" fontId="33" fillId="36" borderId="0" xfId="0" applyFont="1" applyFill="1" applyAlignment="1">
      <alignment horizontal="left" vertical="center"/>
    </xf>
    <xf numFmtId="0" fontId="33" fillId="40" borderId="0" xfId="0" applyFont="1" applyFill="1" applyAlignment="1">
      <alignment horizontal="left" vertical="center"/>
    </xf>
    <xf numFmtId="0" fontId="61" fillId="41" borderId="0" xfId="0" applyFont="1" applyFill="1" applyAlignment="1">
      <alignment horizontal="left" vertical="center"/>
    </xf>
    <xf numFmtId="0" fontId="33" fillId="42" borderId="0" xfId="0" applyFont="1" applyFill="1" applyAlignment="1">
      <alignment horizontal="left" vertical="center"/>
    </xf>
    <xf numFmtId="0" fontId="33" fillId="43" borderId="0" xfId="0" applyFont="1" applyFill="1" applyAlignment="1">
      <alignment horizontal="left" vertical="center"/>
    </xf>
    <xf numFmtId="165" fontId="84" fillId="35" borderId="46" xfId="0" applyNumberFormat="1" applyFont="1" applyFill="1" applyBorder="1" applyAlignment="1">
      <alignment horizontal="right" vertical="center"/>
    </xf>
    <xf numFmtId="0" fontId="14" fillId="35" borderId="22" xfId="0" applyFont="1" applyFill="1" applyBorder="1" applyAlignment="1">
      <alignment horizontal="right" vertical="center"/>
    </xf>
    <xf numFmtId="0" fontId="30" fillId="35" borderId="21" xfId="0" applyFont="1" applyFill="1" applyBorder="1" applyAlignment="1">
      <alignment horizontal="right" vertical="center"/>
    </xf>
    <xf numFmtId="0" fontId="30" fillId="35" borderId="18" xfId="0" applyFont="1" applyFill="1" applyBorder="1" applyAlignment="1">
      <alignment horizontal="right" vertical="center"/>
    </xf>
    <xf numFmtId="0" fontId="33" fillId="35" borderId="19" xfId="0" applyFont="1" applyFill="1" applyBorder="1" applyAlignment="1">
      <alignment horizontal="left" vertical="center"/>
    </xf>
    <xf numFmtId="0" fontId="33" fillId="35" borderId="20" xfId="0" applyFont="1" applyFill="1" applyBorder="1" applyAlignment="1">
      <alignment horizontal="right" vertical="center"/>
    </xf>
    <xf numFmtId="0" fontId="84" fillId="35" borderId="21" xfId="0" applyFont="1" applyFill="1" applyBorder="1" applyAlignment="1">
      <alignment horizontal="right" vertical="center"/>
    </xf>
    <xf numFmtId="0" fontId="33" fillId="35" borderId="22" xfId="0" applyFont="1" applyFill="1" applyBorder="1" applyAlignment="1">
      <alignment horizontal="right" vertical="center"/>
    </xf>
    <xf numFmtId="0" fontId="30" fillId="35" borderId="18" xfId="0" applyFont="1" applyFill="1" applyBorder="1" applyAlignment="1">
      <alignment horizontal="center" vertical="center"/>
    </xf>
    <xf numFmtId="165" fontId="84" fillId="32" borderId="12" xfId="0" applyNumberFormat="1" applyFont="1" applyFill="1" applyBorder="1" applyAlignment="1">
      <alignment horizontal="right" vertical="center"/>
    </xf>
    <xf numFmtId="165" fontId="84" fillId="32" borderId="41" xfId="0" applyNumberFormat="1" applyFont="1" applyFill="1" applyBorder="1" applyAlignment="1">
      <alignment horizontal="right" vertical="center"/>
    </xf>
    <xf numFmtId="165" fontId="84" fillId="13" borderId="46" xfId="0" applyNumberFormat="1" applyFont="1" applyFill="1" applyBorder="1" applyAlignment="1">
      <alignment horizontal="right" vertical="center"/>
    </xf>
    <xf numFmtId="0" fontId="33" fillId="32" borderId="0" xfId="0" applyFont="1" applyFill="1" applyAlignment="1">
      <alignment horizontal="left" vertical="center"/>
    </xf>
    <xf numFmtId="165" fontId="84" fillId="32" borderId="30" xfId="0" applyNumberFormat="1" applyFont="1" applyFill="1" applyBorder="1" applyAlignment="1">
      <alignment horizontal="right" vertical="center"/>
    </xf>
    <xf numFmtId="0" fontId="33" fillId="6" borderId="19" xfId="0" applyFont="1" applyFill="1" applyBorder="1" applyAlignment="1">
      <alignment vertical="center"/>
    </xf>
    <xf numFmtId="165" fontId="85" fillId="32" borderId="12" xfId="0" applyNumberFormat="1" applyFont="1" applyFill="1" applyBorder="1" applyAlignment="1">
      <alignment horizontal="right" vertical="center"/>
    </xf>
    <xf numFmtId="165" fontId="85" fillId="32" borderId="41" xfId="0" applyNumberFormat="1" applyFont="1" applyFill="1" applyBorder="1" applyAlignment="1">
      <alignment horizontal="right" vertical="center"/>
    </xf>
    <xf numFmtId="0" fontId="18" fillId="32" borderId="13" xfId="0" applyFont="1" applyFill="1" applyBorder="1" applyAlignment="1">
      <alignment vertical="center"/>
    </xf>
    <xf numFmtId="0" fontId="30" fillId="32" borderId="0" xfId="0" applyFont="1" applyFill="1"/>
    <xf numFmtId="0" fontId="30" fillId="32" borderId="22" xfId="0" applyFont="1" applyFill="1" applyBorder="1"/>
    <xf numFmtId="0" fontId="18" fillId="32" borderId="13" xfId="0" applyFont="1" applyFill="1" applyBorder="1" applyAlignment="1">
      <alignment vertical="center" wrapText="1"/>
    </xf>
    <xf numFmtId="0" fontId="18" fillId="32" borderId="14" xfId="0" applyFont="1" applyFill="1" applyBorder="1" applyAlignment="1">
      <alignment vertical="center" wrapText="1"/>
    </xf>
    <xf numFmtId="0" fontId="27" fillId="32" borderId="0" xfId="0" applyFont="1" applyFill="1" applyAlignment="1">
      <alignment vertical="center"/>
    </xf>
    <xf numFmtId="0" fontId="18" fillId="32" borderId="22" xfId="0" applyFont="1" applyFill="1" applyBorder="1" applyAlignment="1">
      <alignment vertical="center" wrapText="1"/>
    </xf>
    <xf numFmtId="0" fontId="33" fillId="32" borderId="0" xfId="0" applyFont="1" applyFill="1" applyAlignment="1">
      <alignment vertical="center"/>
    </xf>
    <xf numFmtId="0" fontId="19" fillId="32" borderId="22" xfId="0" applyFont="1" applyFill="1" applyBorder="1"/>
    <xf numFmtId="0" fontId="93" fillId="32" borderId="15" xfId="0" applyFont="1" applyFill="1" applyBorder="1" applyAlignment="1">
      <alignment vertical="center"/>
    </xf>
    <xf numFmtId="0" fontId="93" fillId="32" borderId="16" xfId="0" applyFont="1" applyFill="1" applyBorder="1" applyAlignment="1">
      <alignment vertical="center"/>
    </xf>
    <xf numFmtId="0" fontId="93" fillId="0" borderId="17" xfId="0" applyFont="1" applyBorder="1" applyAlignment="1">
      <alignment vertical="center"/>
    </xf>
    <xf numFmtId="0" fontId="61" fillId="8" borderId="0" xfId="0" applyFont="1" applyFill="1" applyAlignment="1">
      <alignment horizontal="left" vertical="center"/>
    </xf>
    <xf numFmtId="165" fontId="21" fillId="32" borderId="12" xfId="0" applyNumberFormat="1" applyFont="1" applyFill="1" applyBorder="1" applyAlignment="1">
      <alignment horizontal="right" vertical="center"/>
    </xf>
    <xf numFmtId="0" fontId="19" fillId="32" borderId="14" xfId="0" applyFont="1" applyFill="1" applyBorder="1" applyAlignment="1">
      <alignment vertical="center"/>
    </xf>
    <xf numFmtId="165" fontId="21" fillId="32" borderId="41" xfId="0" applyNumberFormat="1" applyFont="1" applyFill="1" applyBorder="1" applyAlignment="1">
      <alignment horizontal="right" vertical="center"/>
    </xf>
    <xf numFmtId="0" fontId="18" fillId="32" borderId="0" xfId="0" applyFont="1" applyFill="1" applyAlignment="1">
      <alignment vertical="center"/>
    </xf>
    <xf numFmtId="0" fontId="18" fillId="32" borderId="22" xfId="0" applyFont="1" applyFill="1" applyBorder="1" applyAlignment="1">
      <alignment vertical="center"/>
    </xf>
    <xf numFmtId="165" fontId="20" fillId="32" borderId="41" xfId="0" applyNumberFormat="1" applyFont="1" applyFill="1" applyBorder="1" applyAlignment="1">
      <alignment horizontal="right" vertical="center"/>
    </xf>
    <xf numFmtId="165" fontId="85" fillId="32" borderId="46" xfId="0" applyNumberFormat="1" applyFont="1" applyFill="1" applyBorder="1" applyAlignment="1">
      <alignment horizontal="right" vertical="center"/>
    </xf>
    <xf numFmtId="0" fontId="18" fillId="32" borderId="0" xfId="0" applyFont="1" applyFill="1" applyAlignment="1">
      <alignment vertical="center" wrapText="1"/>
    </xf>
    <xf numFmtId="165" fontId="84" fillId="32" borderId="21" xfId="0" applyNumberFormat="1" applyFont="1" applyFill="1" applyBorder="1" applyAlignment="1">
      <alignment horizontal="right" vertical="center"/>
    </xf>
    <xf numFmtId="0" fontId="104" fillId="0" borderId="7" xfId="0" applyFont="1" applyBorder="1" applyAlignment="1">
      <alignment horizontal="center" vertical="center"/>
    </xf>
    <xf numFmtId="0" fontId="85" fillId="0" borderId="7" xfId="0" applyFont="1" applyBorder="1" applyAlignment="1">
      <alignment horizontal="center" vertical="center"/>
    </xf>
    <xf numFmtId="0" fontId="104" fillId="0" borderId="10" xfId="0" applyFont="1" applyBorder="1" applyAlignment="1">
      <alignment horizontal="center" vertical="center"/>
    </xf>
    <xf numFmtId="0" fontId="85" fillId="0" borderId="6" xfId="0" applyFont="1" applyBorder="1" applyAlignment="1">
      <alignment horizontal="center" vertical="center"/>
    </xf>
    <xf numFmtId="0" fontId="85" fillId="2" borderId="0" xfId="0" applyFont="1" applyFill="1" applyAlignment="1">
      <alignment horizontal="center" vertical="center"/>
    </xf>
    <xf numFmtId="0" fontId="85" fillId="6" borderId="0" xfId="0" applyFont="1" applyFill="1" applyAlignment="1">
      <alignment horizontal="center" vertical="center"/>
    </xf>
    <xf numFmtId="0" fontId="85" fillId="0" borderId="5" xfId="0" applyFont="1" applyBorder="1" applyAlignment="1">
      <alignment horizontal="center" vertical="center"/>
    </xf>
    <xf numFmtId="0" fontId="85" fillId="0" borderId="19" xfId="0" applyFont="1" applyBorder="1" applyAlignment="1">
      <alignment horizontal="center" vertical="center"/>
    </xf>
    <xf numFmtId="0" fontId="85" fillId="0" borderId="26" xfId="0" applyFont="1" applyBorder="1" applyAlignment="1">
      <alignment horizontal="center" vertical="center"/>
    </xf>
    <xf numFmtId="0" fontId="30" fillId="0" borderId="70" xfId="0" applyFont="1" applyBorder="1" applyAlignment="1">
      <alignment horizontal="center" vertical="center"/>
    </xf>
    <xf numFmtId="0" fontId="30" fillId="0" borderId="7" xfId="0" applyFont="1" applyBorder="1" applyAlignment="1">
      <alignment horizontal="center" vertical="center"/>
    </xf>
    <xf numFmtId="0" fontId="104" fillId="0" borderId="70" xfId="0" applyFont="1" applyBorder="1" applyAlignment="1">
      <alignment horizontal="center" vertical="center"/>
    </xf>
    <xf numFmtId="0" fontId="104" fillId="0" borderId="8" xfId="0" applyFont="1" applyBorder="1" applyAlignment="1">
      <alignment horizontal="center" vertical="center"/>
    </xf>
    <xf numFmtId="0" fontId="85" fillId="0" borderId="70"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85" fillId="0" borderId="70" xfId="1" applyFont="1" applyFill="1" applyBorder="1" applyAlignment="1">
      <alignment horizontal="center" vertical="center"/>
    </xf>
    <xf numFmtId="0" fontId="85" fillId="0" borderId="0" xfId="1" applyFont="1" applyFill="1" applyBorder="1" applyAlignment="1">
      <alignment horizontal="center" vertical="center"/>
    </xf>
    <xf numFmtId="0" fontId="30" fillId="6" borderId="0" xfId="0" applyFont="1" applyFill="1" applyAlignment="1">
      <alignment horizontal="center" vertical="center"/>
    </xf>
    <xf numFmtId="0" fontId="85" fillId="0" borderId="4" xfId="0" applyFont="1" applyBorder="1" applyAlignment="1">
      <alignment horizontal="center" vertical="center"/>
    </xf>
    <xf numFmtId="0" fontId="85" fillId="2" borderId="70" xfId="0" applyFont="1" applyFill="1" applyBorder="1" applyAlignment="1">
      <alignment horizontal="center" vertical="center"/>
    </xf>
    <xf numFmtId="0" fontId="85" fillId="6" borderId="0" xfId="1" applyFont="1" applyFill="1" applyBorder="1" applyAlignment="1">
      <alignment horizontal="center" vertical="center"/>
    </xf>
    <xf numFmtId="0" fontId="30" fillId="2" borderId="70" xfId="0" applyFont="1" applyFill="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85" fillId="2" borderId="70" xfId="1" applyFont="1" applyFill="1" applyBorder="1" applyAlignment="1">
      <alignment horizontal="center" vertical="center"/>
    </xf>
    <xf numFmtId="0" fontId="85" fillId="15" borderId="0" xfId="0" applyFont="1" applyFill="1" applyAlignment="1">
      <alignment horizontal="center" vertical="center"/>
    </xf>
    <xf numFmtId="0" fontId="85" fillId="15" borderId="0" xfId="1" applyFont="1" applyFill="1" applyAlignment="1">
      <alignment horizontal="center" vertical="center"/>
    </xf>
    <xf numFmtId="0" fontId="30" fillId="15" borderId="0" xfId="0" applyFont="1" applyFill="1" applyAlignment="1">
      <alignment horizontal="center" vertical="center"/>
    </xf>
    <xf numFmtId="0" fontId="85" fillId="15" borderId="5" xfId="0" applyFont="1" applyFill="1" applyBorder="1" applyAlignment="1">
      <alignment horizontal="center" vertical="center"/>
    </xf>
    <xf numFmtId="0" fontId="85" fillId="15" borderId="0" xfId="1" applyFont="1" applyFill="1" applyBorder="1" applyAlignment="1">
      <alignment horizontal="center" vertical="center"/>
    </xf>
    <xf numFmtId="0" fontId="18" fillId="0" borderId="0" xfId="0" applyFont="1" applyAlignment="1">
      <alignment horizontal="center" vertical="center"/>
    </xf>
    <xf numFmtId="0" fontId="18" fillId="0" borderId="222" xfId="0" applyFont="1" applyBorder="1" applyAlignment="1">
      <alignment horizontal="center"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93" fillId="0" borderId="0" xfId="0" applyFont="1" applyAlignment="1">
      <alignment horizontal="center" vertical="center"/>
    </xf>
    <xf numFmtId="0" fontId="18" fillId="0" borderId="19" xfId="0" applyFont="1" applyBorder="1" applyAlignment="1">
      <alignment horizontal="center" vertical="center"/>
    </xf>
    <xf numFmtId="0" fontId="15" fillId="0" borderId="0" xfId="0" applyFont="1"/>
    <xf numFmtId="0" fontId="15" fillId="0" borderId="190" xfId="0" applyFont="1" applyBorder="1" applyAlignment="1">
      <alignment vertical="center"/>
    </xf>
    <xf numFmtId="0" fontId="15" fillId="0" borderId="9" xfId="0" applyFont="1" applyBorder="1" applyAlignment="1">
      <alignment horizontal="left"/>
    </xf>
    <xf numFmtId="0" fontId="99" fillId="0" borderId="0" xfId="1" applyFont="1" applyFill="1" applyAlignment="1">
      <alignment vertical="center"/>
    </xf>
    <xf numFmtId="0" fontId="30" fillId="0" borderId="0" xfId="0" applyFont="1" applyAlignment="1">
      <alignment vertical="center" wrapText="1"/>
    </xf>
    <xf numFmtId="0" fontId="105" fillId="0" borderId="0" xfId="0" applyFont="1" applyAlignment="1">
      <alignment vertical="center"/>
    </xf>
    <xf numFmtId="0" fontId="99" fillId="0" borderId="0" xfId="1" applyFont="1" applyFill="1" applyAlignment="1">
      <alignment horizontal="left"/>
    </xf>
    <xf numFmtId="0" fontId="4" fillId="0" borderId="0" xfId="1" applyFill="1" applyAlignment="1">
      <alignment vertical="center"/>
    </xf>
    <xf numFmtId="0" fontId="104" fillId="0" borderId="8" xfId="1" applyFont="1" applyFill="1" applyBorder="1" applyAlignment="1">
      <alignment vertical="center"/>
    </xf>
    <xf numFmtId="0" fontId="99" fillId="0" borderId="0" xfId="1" applyFont="1" applyFill="1" applyBorder="1" applyAlignment="1">
      <alignment horizontal="left"/>
    </xf>
    <xf numFmtId="0" fontId="15" fillId="0" borderId="9" xfId="0" applyFont="1" applyBorder="1" applyAlignment="1">
      <alignment vertical="center"/>
    </xf>
    <xf numFmtId="165" fontId="84" fillId="32" borderId="12" xfId="0" applyNumberFormat="1" applyFont="1" applyFill="1" applyBorder="1"/>
    <xf numFmtId="165" fontId="84" fillId="32" borderId="41" xfId="0" applyNumberFormat="1" applyFont="1" applyFill="1" applyBorder="1"/>
    <xf numFmtId="0" fontId="18" fillId="32" borderId="0" xfId="0" applyFont="1" applyFill="1"/>
    <xf numFmtId="165" fontId="85" fillId="32" borderId="41" xfId="0" applyNumberFormat="1" applyFont="1" applyFill="1" applyBorder="1"/>
    <xf numFmtId="165" fontId="84" fillId="32" borderId="18" xfId="0" applyNumberFormat="1" applyFont="1" applyFill="1" applyBorder="1"/>
    <xf numFmtId="0" fontId="61" fillId="32" borderId="0" xfId="0" applyFont="1" applyFill="1" applyAlignment="1">
      <alignment horizontal="left" vertical="center"/>
    </xf>
    <xf numFmtId="0" fontId="30" fillId="13" borderId="21" xfId="0" applyFont="1" applyFill="1" applyBorder="1" applyAlignment="1">
      <alignment horizontal="right" vertical="center"/>
    </xf>
    <xf numFmtId="0" fontId="61" fillId="13" borderId="19" xfId="0" applyFont="1" applyFill="1" applyBorder="1" applyAlignment="1">
      <alignment horizontal="left" vertical="center"/>
    </xf>
    <xf numFmtId="165" fontId="81" fillId="33" borderId="42" xfId="0" applyNumberFormat="1" applyFont="1" applyFill="1" applyBorder="1" applyAlignment="1">
      <alignment horizontal="right" vertical="center"/>
    </xf>
    <xf numFmtId="0" fontId="8" fillId="0" borderId="190" xfId="0" applyFont="1" applyBorder="1" applyAlignment="1">
      <alignment horizontal="left" vertical="center"/>
    </xf>
    <xf numFmtId="0" fontId="6" fillId="0" borderId="190" xfId="0" applyFont="1" applyBorder="1" applyAlignment="1">
      <alignment horizontal="left" vertical="center"/>
    </xf>
    <xf numFmtId="0" fontId="57" fillId="0" borderId="190" xfId="0" applyFont="1" applyBorder="1" applyAlignment="1">
      <alignment horizontal="left" vertical="center"/>
    </xf>
    <xf numFmtId="0" fontId="111" fillId="0" borderId="0" xfId="0" applyFont="1" applyAlignment="1">
      <alignment horizontal="left" vertical="center"/>
    </xf>
    <xf numFmtId="0" fontId="112" fillId="0" borderId="0" xfId="1" applyFont="1" applyBorder="1" applyAlignment="1">
      <alignment horizontal="left" vertical="center"/>
    </xf>
    <xf numFmtId="0" fontId="113" fillId="0" borderId="0" xfId="1" applyFont="1" applyBorder="1" applyAlignment="1">
      <alignment horizontal="left" vertical="center"/>
    </xf>
    <xf numFmtId="0" fontId="58" fillId="0" borderId="9" xfId="0" applyFont="1" applyBorder="1" applyAlignment="1">
      <alignment horizontal="left" vertical="center"/>
    </xf>
    <xf numFmtId="0" fontId="112" fillId="0" borderId="0" xfId="1" applyFont="1" applyAlignment="1">
      <alignment horizontal="left" vertical="center"/>
    </xf>
    <xf numFmtId="0" fontId="70" fillId="0" borderId="0" xfId="1" applyFont="1" applyFill="1" applyBorder="1" applyAlignment="1">
      <alignment horizontal="left" vertical="center"/>
    </xf>
    <xf numFmtId="0" fontId="70" fillId="2" borderId="0" xfId="1" applyFont="1" applyFill="1" applyBorder="1" applyAlignment="1">
      <alignment horizontal="left" vertical="center"/>
    </xf>
    <xf numFmtId="0" fontId="112" fillId="2" borderId="0" xfId="1" applyFont="1" applyFill="1" applyBorder="1" applyAlignment="1">
      <alignment horizontal="left" vertical="center"/>
    </xf>
    <xf numFmtId="0" fontId="70" fillId="0" borderId="0" xfId="1" applyFont="1" applyBorder="1" applyAlignment="1">
      <alignment horizontal="left" vertical="center"/>
    </xf>
    <xf numFmtId="0" fontId="58" fillId="0" borderId="0" xfId="0" applyFont="1" applyAlignment="1">
      <alignment horizontal="left" vertical="center"/>
    </xf>
    <xf numFmtId="0" fontId="114" fillId="0" borderId="0" xfId="1" applyFont="1" applyBorder="1" applyAlignment="1">
      <alignment horizontal="left" vertical="center"/>
    </xf>
    <xf numFmtId="0" fontId="58" fillId="0" borderId="0" xfId="1" applyFont="1" applyBorder="1" applyAlignment="1">
      <alignment horizontal="left" vertical="center"/>
    </xf>
    <xf numFmtId="0" fontId="112" fillId="0" borderId="0" xfId="1" applyFont="1" applyFill="1" applyBorder="1" applyAlignment="1">
      <alignment horizontal="left" vertical="center"/>
    </xf>
    <xf numFmtId="0" fontId="112" fillId="0" borderId="9" xfId="1" applyFont="1" applyBorder="1" applyAlignment="1">
      <alignment horizontal="left" vertical="center"/>
    </xf>
    <xf numFmtId="0" fontId="114" fillId="0" borderId="0" xfId="1" applyFont="1" applyFill="1" applyBorder="1" applyAlignment="1">
      <alignment horizontal="left" vertical="center"/>
    </xf>
    <xf numFmtId="0" fontId="115" fillId="0" borderId="0" xfId="1" applyFont="1" applyBorder="1" applyAlignment="1">
      <alignment horizontal="left" vertical="center"/>
    </xf>
    <xf numFmtId="0" fontId="70" fillId="0" borderId="0" xfId="1" applyFont="1" applyFill="1" applyAlignment="1">
      <alignment horizontal="left" vertical="center"/>
    </xf>
    <xf numFmtId="0" fontId="118" fillId="0" borderId="0" xfId="0" applyFont="1" applyAlignment="1">
      <alignment horizontal="left" vertical="center"/>
    </xf>
    <xf numFmtId="0" fontId="119" fillId="0" borderId="0" xfId="0" applyFont="1" applyAlignment="1">
      <alignment horizontal="left" vertical="center"/>
    </xf>
    <xf numFmtId="0" fontId="120" fillId="0" borderId="0" xfId="0" applyFont="1" applyAlignment="1">
      <alignment horizontal="left" vertical="center"/>
    </xf>
    <xf numFmtId="0" fontId="93" fillId="15" borderId="13" xfId="0" applyFont="1" applyFill="1" applyBorder="1" applyAlignment="1">
      <alignment vertical="center"/>
    </xf>
    <xf numFmtId="165" fontId="81" fillId="9" borderId="56" xfId="0" applyNumberFormat="1" applyFont="1" applyFill="1" applyBorder="1" applyAlignment="1">
      <alignment horizontal="right" vertical="center"/>
    </xf>
    <xf numFmtId="165" fontId="30" fillId="9" borderId="59" xfId="0" applyNumberFormat="1" applyFont="1" applyFill="1" applyBorder="1" applyAlignment="1">
      <alignment horizontal="right" vertical="center"/>
    </xf>
    <xf numFmtId="165" fontId="30" fillId="9" borderId="61" xfId="0" applyNumberFormat="1" applyFont="1" applyFill="1" applyBorder="1" applyAlignment="1">
      <alignment horizontal="right" vertical="center"/>
    </xf>
    <xf numFmtId="0" fontId="61" fillId="9" borderId="0" xfId="0" applyFont="1" applyFill="1" applyAlignment="1">
      <alignment horizontal="left" vertical="center"/>
    </xf>
    <xf numFmtId="0" fontId="33" fillId="9" borderId="62" xfId="0" applyFont="1" applyFill="1" applyBorder="1" applyAlignment="1">
      <alignment horizontal="right" vertical="center"/>
    </xf>
    <xf numFmtId="0" fontId="121" fillId="0" borderId="0" xfId="1" applyFont="1" applyBorder="1" applyAlignment="1">
      <alignment horizontal="left" vertical="center"/>
    </xf>
    <xf numFmtId="166" fontId="3" fillId="0" borderId="0" xfId="0" applyNumberFormat="1" applyFont="1" applyAlignment="1">
      <alignment horizontal="left" vertical="center"/>
    </xf>
    <xf numFmtId="0" fontId="70" fillId="44" borderId="0" xfId="1" applyFont="1" applyFill="1" applyBorder="1" applyAlignment="1">
      <alignment horizontal="left" vertical="center"/>
    </xf>
    <xf numFmtId="0" fontId="15" fillId="6" borderId="22" xfId="0" applyFont="1" applyFill="1" applyBorder="1" applyAlignment="1">
      <alignment vertical="center" wrapText="1"/>
    </xf>
    <xf numFmtId="166" fontId="77" fillId="0" borderId="0" xfId="0" applyNumberFormat="1" applyFont="1" applyAlignment="1">
      <alignment horizontal="left" vertical="center"/>
    </xf>
    <xf numFmtId="0" fontId="55" fillId="26" borderId="0" xfId="0" applyFont="1" applyFill="1" applyAlignment="1">
      <alignment horizontal="left" vertical="center"/>
    </xf>
    <xf numFmtId="0" fontId="124" fillId="0" borderId="0" xfId="0" applyFont="1" applyAlignment="1">
      <alignment horizontal="center" vertical="top" textRotation="90"/>
    </xf>
    <xf numFmtId="0" fontId="124" fillId="0" borderId="190" xfId="0" applyFont="1" applyBorder="1" applyAlignment="1">
      <alignment horizontal="center" vertical="top" textRotation="90"/>
    </xf>
    <xf numFmtId="0" fontId="125" fillId="0" borderId="190" xfId="0" applyFont="1" applyBorder="1" applyAlignment="1">
      <alignment horizontal="center" vertical="top" textRotation="90"/>
    </xf>
    <xf numFmtId="0" fontId="16" fillId="0" borderId="0" xfId="0" applyFont="1" applyAlignment="1">
      <alignment horizontal="left" vertical="center"/>
    </xf>
    <xf numFmtId="0" fontId="125" fillId="0" borderId="0" xfId="0" applyFont="1" applyAlignment="1">
      <alignment horizontal="center" vertical="center"/>
    </xf>
    <xf numFmtId="0" fontId="125" fillId="0" borderId="0" xfId="0" applyFont="1" applyAlignment="1">
      <alignment horizontal="left" vertical="center"/>
    </xf>
    <xf numFmtId="0" fontId="125" fillId="0" borderId="19" xfId="0" applyFont="1" applyBorder="1" applyAlignment="1">
      <alignment horizontal="center" vertical="center"/>
    </xf>
    <xf numFmtId="0" fontId="126" fillId="0" borderId="0" xfId="0" applyFont="1" applyAlignment="1">
      <alignment horizontal="center" vertical="center"/>
    </xf>
    <xf numFmtId="0" fontId="126" fillId="0" borderId="0" xfId="0" applyFont="1" applyAlignment="1">
      <alignment horizontal="left" vertical="center"/>
    </xf>
    <xf numFmtId="0" fontId="57" fillId="0" borderId="0" xfId="0" applyFont="1" applyAlignment="1">
      <alignment horizontal="center" vertical="center"/>
    </xf>
    <xf numFmtId="0" fontId="57" fillId="9" borderId="0" xfId="0" applyFont="1" applyFill="1" applyAlignment="1">
      <alignment horizontal="center" vertical="center"/>
    </xf>
    <xf numFmtId="0" fontId="57" fillId="0" borderId="9" xfId="0" applyFont="1" applyBorder="1" applyAlignment="1">
      <alignment horizontal="center" vertical="center"/>
    </xf>
    <xf numFmtId="0" fontId="53" fillId="0" borderId="0" xfId="0" applyFont="1" applyAlignment="1">
      <alignment horizontal="center" vertical="center"/>
    </xf>
    <xf numFmtId="0" fontId="127" fillId="0" borderId="0" xfId="0" applyFont="1" applyAlignment="1">
      <alignment horizontal="left" vertical="center"/>
    </xf>
    <xf numFmtId="0" fontId="63" fillId="3" borderId="0" xfId="0" applyFont="1" applyFill="1" applyAlignment="1">
      <alignment horizontal="left" vertical="center"/>
    </xf>
    <xf numFmtId="0" fontId="58" fillId="0" borderId="0" xfId="1" applyFont="1" applyFill="1" applyBorder="1" applyAlignment="1">
      <alignment horizontal="left" vertical="center"/>
    </xf>
    <xf numFmtId="0" fontId="128" fillId="0" borderId="0" xfId="0" applyFont="1" applyAlignment="1">
      <alignment horizontal="left" vertical="center"/>
    </xf>
    <xf numFmtId="0" fontId="70" fillId="0" borderId="0" xfId="1" applyFont="1" applyBorder="1"/>
    <xf numFmtId="0" fontId="129" fillId="0" borderId="0" xfId="0" applyFont="1"/>
    <xf numFmtId="0" fontId="130" fillId="0" borderId="0" xfId="1" applyFont="1" applyFill="1" applyBorder="1" applyAlignment="1">
      <alignment horizontal="left" vertical="center"/>
    </xf>
    <xf numFmtId="0" fontId="63" fillId="31" borderId="0" xfId="0" applyFont="1" applyFill="1" applyAlignment="1">
      <alignment horizontal="left" vertical="center"/>
    </xf>
    <xf numFmtId="0" fontId="70" fillId="0" borderId="0" xfId="1" applyFont="1" applyBorder="1" applyAlignment="1">
      <alignment horizontal="left" vertical="center" wrapText="1"/>
    </xf>
    <xf numFmtId="0" fontId="130" fillId="0" borderId="0" xfId="1" applyFont="1" applyFill="1" applyAlignment="1">
      <alignment horizontal="left" vertical="center"/>
    </xf>
    <xf numFmtId="0" fontId="115" fillId="3" borderId="0" xfId="0" applyFont="1" applyFill="1" applyAlignment="1">
      <alignment horizontal="left" vertical="center"/>
    </xf>
    <xf numFmtId="0" fontId="70" fillId="0" borderId="0" xfId="1" applyFont="1" applyFill="1" applyBorder="1"/>
    <xf numFmtId="0" fontId="71" fillId="0" borderId="0" xfId="0" applyFont="1" applyAlignment="1">
      <alignment horizontal="left" vertical="center"/>
    </xf>
    <xf numFmtId="0" fontId="134" fillId="0" borderId="0" xfId="0" applyFont="1" applyAlignment="1">
      <alignment horizontal="left" vertical="center"/>
    </xf>
    <xf numFmtId="0" fontId="135" fillId="0" borderId="0" xfId="0" applyFont="1" applyAlignment="1">
      <alignment horizontal="left" vertical="center"/>
    </xf>
    <xf numFmtId="0" fontId="130" fillId="0" borderId="0" xfId="1" applyFont="1" applyBorder="1"/>
    <xf numFmtId="0" fontId="58" fillId="3" borderId="9" xfId="0" applyFont="1" applyFill="1" applyBorder="1" applyAlignment="1">
      <alignment horizontal="left" vertical="center"/>
    </xf>
    <xf numFmtId="0" fontId="136" fillId="0" borderId="0" xfId="0" applyFont="1" applyAlignment="1">
      <alignment horizontal="left" vertical="center"/>
    </xf>
    <xf numFmtId="0" fontId="111" fillId="0" borderId="0" xfId="0" applyFont="1" applyAlignment="1">
      <alignment horizontal="left" vertical="center" wrapText="1"/>
    </xf>
    <xf numFmtId="0" fontId="6" fillId="0" borderId="190" xfId="0" applyFont="1" applyBorder="1" applyAlignment="1">
      <alignment horizontal="left" vertical="center" textRotation="90" wrapText="1"/>
    </xf>
    <xf numFmtId="0" fontId="33" fillId="45" borderId="0" xfId="0" applyFont="1" applyFill="1" applyAlignment="1">
      <alignment vertical="center"/>
    </xf>
    <xf numFmtId="0" fontId="33" fillId="46" borderId="0" xfId="0" applyFont="1" applyFill="1" applyAlignment="1">
      <alignment horizontal="left" vertical="center"/>
    </xf>
    <xf numFmtId="49" fontId="15" fillId="0" borderId="0" xfId="0" applyNumberFormat="1" applyFont="1" applyAlignment="1">
      <alignment horizontal="center" vertical="center"/>
    </xf>
    <xf numFmtId="0" fontId="124" fillId="0" borderId="225" xfId="0" applyFont="1" applyBorder="1" applyAlignment="1">
      <alignment horizontal="center" vertical="top" textRotation="90"/>
    </xf>
    <xf numFmtId="0" fontId="57" fillId="0" borderId="225" xfId="0" applyFont="1" applyBorder="1" applyAlignment="1">
      <alignment horizontal="center" vertical="center"/>
    </xf>
    <xf numFmtId="0" fontId="57" fillId="0" borderId="226" xfId="0" applyFont="1" applyBorder="1" applyAlignment="1">
      <alignment horizontal="center" vertical="center"/>
    </xf>
    <xf numFmtId="0" fontId="53" fillId="0" borderId="225" xfId="0" applyFont="1" applyBorder="1" applyAlignment="1">
      <alignment horizontal="center" vertical="center"/>
    </xf>
    <xf numFmtId="0" fontId="33" fillId="5" borderId="19" xfId="0" applyFont="1" applyFill="1" applyBorder="1" applyAlignment="1">
      <alignment horizontal="left" vertical="center"/>
    </xf>
    <xf numFmtId="0" fontId="57" fillId="0" borderId="5" xfId="0" applyFont="1" applyBorder="1" applyAlignment="1">
      <alignment horizontal="center" vertical="center"/>
    </xf>
    <xf numFmtId="0" fontId="57" fillId="0" borderId="227" xfId="0" applyFont="1" applyBorder="1" applyAlignment="1">
      <alignment horizontal="center" vertical="center"/>
    </xf>
    <xf numFmtId="0" fontId="70" fillId="0" borderId="5" xfId="1" applyFont="1" applyFill="1" applyBorder="1" applyAlignment="1">
      <alignment horizontal="left" vertical="center"/>
    </xf>
    <xf numFmtId="0" fontId="112" fillId="0" borderId="5" xfId="1" applyFont="1" applyBorder="1" applyAlignment="1">
      <alignment horizontal="left" vertical="center"/>
    </xf>
    <xf numFmtId="0" fontId="112" fillId="2" borderId="5" xfId="1" applyFont="1" applyFill="1" applyBorder="1" applyAlignment="1">
      <alignment horizontal="left" vertical="center"/>
    </xf>
    <xf numFmtId="0" fontId="70" fillId="0" borderId="5" xfId="1" applyFont="1" applyBorder="1" applyAlignment="1">
      <alignment horizontal="left" vertical="center"/>
    </xf>
    <xf numFmtId="0" fontId="33" fillId="8" borderId="19" xfId="0" applyFont="1" applyFill="1" applyBorder="1" applyAlignment="1">
      <alignment horizontal="left" vertical="center"/>
    </xf>
    <xf numFmtId="0" fontId="19" fillId="0" borderId="24" xfId="0" applyFont="1" applyBorder="1"/>
    <xf numFmtId="0" fontId="30" fillId="0" borderId="36" xfId="0" applyFont="1" applyBorder="1"/>
    <xf numFmtId="0" fontId="30" fillId="0" borderId="0" xfId="0" applyFont="1" applyAlignment="1">
      <alignment horizontal="left"/>
    </xf>
    <xf numFmtId="0" fontId="2" fillId="32" borderId="0" xfId="0" applyFont="1" applyFill="1" applyAlignment="1">
      <alignment vertical="center"/>
    </xf>
    <xf numFmtId="165" fontId="20" fillId="32" borderId="18" xfId="0" applyNumberFormat="1" applyFont="1" applyFill="1" applyBorder="1" applyAlignment="1">
      <alignment horizontal="center" vertical="center"/>
    </xf>
    <xf numFmtId="0" fontId="61" fillId="32" borderId="19" xfId="0" applyFont="1" applyFill="1" applyBorder="1" applyAlignment="1">
      <alignment horizontal="left" vertical="center"/>
    </xf>
    <xf numFmtId="0" fontId="2" fillId="32" borderId="20" xfId="0" applyFont="1" applyFill="1" applyBorder="1" applyAlignment="1">
      <alignment horizontal="right" vertical="center"/>
    </xf>
    <xf numFmtId="0" fontId="12" fillId="0" borderId="38" xfId="0" applyFont="1" applyBorder="1"/>
    <xf numFmtId="165" fontId="30" fillId="32" borderId="27" xfId="0" applyNumberFormat="1" applyFont="1" applyFill="1" applyBorder="1" applyAlignment="1">
      <alignment horizontal="center" vertical="center"/>
    </xf>
    <xf numFmtId="0" fontId="33" fillId="32" borderId="28" xfId="0" applyFont="1" applyFill="1" applyBorder="1" applyAlignment="1">
      <alignment horizontal="left" vertical="center"/>
    </xf>
    <xf numFmtId="0" fontId="14" fillId="32" borderId="47" xfId="0" applyFont="1" applyFill="1" applyBorder="1" applyAlignment="1">
      <alignment horizontal="right" vertical="center"/>
    </xf>
    <xf numFmtId="0" fontId="71" fillId="0" borderId="0" xfId="1" applyFont="1" applyFill="1" applyBorder="1" applyAlignment="1">
      <alignment horizontal="left" vertical="center"/>
    </xf>
    <xf numFmtId="0" fontId="3" fillId="0" borderId="19" xfId="0" applyFont="1" applyBorder="1" applyAlignment="1">
      <alignment horizontal="left" vertical="center"/>
    </xf>
    <xf numFmtId="0" fontId="125" fillId="0" borderId="19" xfId="0" applyFont="1" applyBorder="1" applyAlignment="1">
      <alignment horizontal="left" vertical="center"/>
    </xf>
    <xf numFmtId="0" fontId="58" fillId="0" borderId="19" xfId="0" applyFont="1" applyBorder="1" applyAlignment="1">
      <alignment horizontal="left" vertical="center"/>
    </xf>
    <xf numFmtId="0" fontId="114" fillId="0" borderId="19" xfId="1" applyFont="1" applyFill="1" applyBorder="1" applyAlignment="1">
      <alignment horizontal="left" vertical="center"/>
    </xf>
    <xf numFmtId="0" fontId="125" fillId="0" borderId="224" xfId="0" applyFont="1" applyBorder="1" applyAlignment="1">
      <alignment horizontal="center" vertical="center"/>
    </xf>
    <xf numFmtId="0" fontId="55" fillId="0" borderId="0" xfId="0" applyFont="1" applyAlignment="1">
      <alignment horizontal="left" vertical="center" indent="1"/>
    </xf>
    <xf numFmtId="0" fontId="96" fillId="6" borderId="0" xfId="0" applyFont="1" applyFill="1" applyAlignment="1">
      <alignment horizontal="left" vertical="center"/>
    </xf>
    <xf numFmtId="0" fontId="33" fillId="6" borderId="0" xfId="0" applyFont="1" applyFill="1" applyAlignment="1">
      <alignment horizontal="left" vertical="center" indent="1"/>
    </xf>
    <xf numFmtId="0" fontId="61" fillId="6" borderId="0" xfId="0" applyFont="1" applyFill="1" applyAlignment="1">
      <alignment vertical="center"/>
    </xf>
    <xf numFmtId="0" fontId="137" fillId="0" borderId="0" xfId="1" applyFont="1" applyBorder="1" applyAlignment="1">
      <alignment horizontal="left" vertical="center"/>
    </xf>
    <xf numFmtId="0" fontId="137" fillId="0" borderId="0" xfId="1" applyFont="1" applyFill="1" applyBorder="1"/>
    <xf numFmtId="0" fontId="137" fillId="0" borderId="0" xfId="1" applyFont="1" applyFill="1" applyBorder="1" applyAlignment="1">
      <alignment horizontal="left" vertical="center"/>
    </xf>
    <xf numFmtId="0" fontId="14" fillId="0" borderId="9" xfId="0" applyFont="1" applyBorder="1" applyAlignment="1">
      <alignment horizontal="left" vertical="center"/>
    </xf>
    <xf numFmtId="0" fontId="30" fillId="2" borderId="22" xfId="0" applyFont="1" applyFill="1" applyBorder="1"/>
    <xf numFmtId="0" fontId="8" fillId="0" borderId="0" xfId="0" applyFont="1" applyAlignment="1">
      <alignment horizontal="center" vertical="center"/>
    </xf>
    <xf numFmtId="0" fontId="17" fillId="0" borderId="0" xfId="0" applyFont="1" applyAlignment="1">
      <alignment horizontal="center" vertical="center"/>
    </xf>
    <xf numFmtId="0" fontId="76" fillId="0" borderId="0" xfId="0" applyFont="1" applyAlignment="1">
      <alignment horizontal="center" vertical="center"/>
    </xf>
    <xf numFmtId="0" fontId="145" fillId="0" borderId="0" xfId="0" applyFont="1" applyAlignment="1">
      <alignment horizontal="center" vertical="center"/>
    </xf>
    <xf numFmtId="0" fontId="130" fillId="0" borderId="0" xfId="1" applyFont="1" applyFill="1" applyBorder="1"/>
    <xf numFmtId="0" fontId="146" fillId="0" borderId="0" xfId="1" applyFont="1" applyAlignment="1">
      <alignment horizontal="right" vertical="center"/>
    </xf>
    <xf numFmtId="0" fontId="137" fillId="2" borderId="0" xfId="1" applyFont="1" applyFill="1" applyBorder="1" applyAlignment="1">
      <alignment horizontal="left" vertical="center"/>
    </xf>
    <xf numFmtId="165" fontId="30" fillId="33" borderId="27" xfId="0" applyNumberFormat="1" applyFont="1" applyFill="1" applyBorder="1" applyAlignment="1">
      <alignment horizontal="right" vertical="center"/>
    </xf>
    <xf numFmtId="0" fontId="33" fillId="33" borderId="47" xfId="0" applyFont="1" applyFill="1" applyBorder="1" applyAlignment="1">
      <alignment horizontal="right" vertical="center"/>
    </xf>
    <xf numFmtId="0" fontId="30" fillId="0" borderId="0" xfId="0" applyFont="1" applyAlignment="1">
      <alignment horizontal="left" vertical="center"/>
    </xf>
    <xf numFmtId="0" fontId="108" fillId="0" borderId="0" xfId="0" applyFont="1" applyAlignment="1">
      <alignment horizontal="right" vertical="center" indent="1"/>
    </xf>
    <xf numFmtId="0" fontId="147" fillId="0" borderId="0" xfId="0" applyFont="1" applyAlignment="1">
      <alignment horizontal="left" vertical="center"/>
    </xf>
    <xf numFmtId="49" fontId="30" fillId="0" borderId="0" xfId="0" applyNumberFormat="1" applyFont="1" applyAlignment="1">
      <alignment horizontal="right" vertical="center" indent="1"/>
    </xf>
    <xf numFmtId="0" fontId="15" fillId="0" borderId="0" xfId="0" applyFont="1" applyAlignment="1">
      <alignment horizontal="left" vertical="center"/>
    </xf>
    <xf numFmtId="0" fontId="15" fillId="0" borderId="0" xfId="0" applyFont="1" applyAlignment="1">
      <alignment horizontal="right" vertical="center" indent="1"/>
    </xf>
    <xf numFmtId="0" fontId="30" fillId="0" borderId="0" xfId="0" applyFont="1" applyAlignment="1">
      <alignment horizontal="right" vertical="center" indent="1"/>
    </xf>
    <xf numFmtId="0" fontId="30" fillId="0" borderId="0" xfId="0" applyFont="1" applyAlignment="1">
      <alignment horizontal="right" indent="1"/>
    </xf>
    <xf numFmtId="0" fontId="108" fillId="0" borderId="0" xfId="0" applyFont="1" applyAlignment="1">
      <alignment horizontal="left"/>
    </xf>
    <xf numFmtId="0" fontId="99" fillId="0" borderId="0" xfId="1" applyFont="1" applyFill="1" applyAlignment="1">
      <alignment horizontal="right" indent="1"/>
    </xf>
    <xf numFmtId="0" fontId="99" fillId="0" borderId="0" xfId="1" applyFont="1" applyAlignment="1">
      <alignment horizontal="left" vertical="center" indent="1"/>
    </xf>
    <xf numFmtId="0" fontId="99" fillId="0" borderId="0" xfId="1" applyFont="1" applyAlignment="1">
      <alignment horizontal="right" vertical="center" indent="1"/>
    </xf>
    <xf numFmtId="0" fontId="15" fillId="0" borderId="0" xfId="0" applyFont="1" applyAlignment="1">
      <alignment horizontal="left" vertical="center" indent="1"/>
    </xf>
    <xf numFmtId="0" fontId="68" fillId="0" borderId="0" xfId="1" applyFont="1" applyAlignment="1">
      <alignment horizontal="right" vertical="center" indent="1"/>
    </xf>
    <xf numFmtId="0" fontId="54" fillId="0" borderId="0" xfId="1" applyFont="1" applyAlignment="1">
      <alignment horizontal="right" vertical="center" indent="1"/>
    </xf>
    <xf numFmtId="0" fontId="54" fillId="0" borderId="0" xfId="1" applyFont="1" applyAlignment="1">
      <alignment horizontal="left" vertical="center"/>
    </xf>
    <xf numFmtId="0" fontId="148" fillId="0" borderId="0" xfId="1" applyFont="1" applyFill="1" applyBorder="1" applyAlignment="1">
      <alignment horizontal="left" vertical="center"/>
    </xf>
    <xf numFmtId="0" fontId="110" fillId="0" borderId="95" xfId="0" applyFont="1" applyBorder="1" applyAlignment="1">
      <alignment horizontal="left" vertical="center" indent="1"/>
    </xf>
    <xf numFmtId="0" fontId="148" fillId="0" borderId="0" xfId="1" applyFont="1" applyAlignment="1">
      <alignment horizontal="left" vertical="center"/>
    </xf>
    <xf numFmtId="0" fontId="85" fillId="0" borderId="0" xfId="0" applyFont="1" applyAlignment="1">
      <alignment horizontal="left" vertical="center"/>
    </xf>
    <xf numFmtId="0" fontId="85" fillId="0" borderId="0" xfId="0" applyFont="1" applyAlignment="1">
      <alignment vertical="center"/>
    </xf>
    <xf numFmtId="0" fontId="85" fillId="0" borderId="0" xfId="1" applyFont="1" applyAlignment="1">
      <alignment horizontal="right" vertical="center" indent="1"/>
    </xf>
    <xf numFmtId="0" fontId="85" fillId="0" borderId="0" xfId="0" applyFont="1" applyAlignment="1">
      <alignment horizontal="right" vertical="center" indent="1"/>
    </xf>
    <xf numFmtId="0" fontId="85" fillId="0" borderId="0" xfId="1" applyFont="1" applyAlignment="1">
      <alignment vertical="center"/>
    </xf>
    <xf numFmtId="0" fontId="108" fillId="0" borderId="0" xfId="0" applyFont="1" applyAlignment="1">
      <alignment horizontal="left" vertical="center"/>
    </xf>
    <xf numFmtId="0" fontId="104" fillId="0" borderId="0" xfId="0" applyFont="1" applyAlignment="1">
      <alignment horizontal="left" vertical="center" indent="1"/>
    </xf>
    <xf numFmtId="0" fontId="15" fillId="0" borderId="0" xfId="0" applyFont="1" applyAlignment="1">
      <alignment horizontal="left" indent="1"/>
    </xf>
    <xf numFmtId="0" fontId="15" fillId="5" borderId="0" xfId="0" applyFont="1" applyFill="1" applyAlignment="1">
      <alignment horizontal="right" vertical="center" indent="1"/>
    </xf>
    <xf numFmtId="0" fontId="15" fillId="6" borderId="0" xfId="0" applyFont="1" applyFill="1" applyAlignment="1">
      <alignment horizontal="right" vertical="center" indent="1"/>
    </xf>
    <xf numFmtId="0" fontId="15" fillId="8" borderId="0" xfId="0" applyFont="1" applyFill="1" applyAlignment="1">
      <alignment horizontal="right" vertical="center" indent="1"/>
    </xf>
    <xf numFmtId="0" fontId="104" fillId="9" borderId="0" xfId="0" applyFont="1" applyFill="1" applyAlignment="1">
      <alignment horizontal="right" vertical="center" indent="1"/>
    </xf>
    <xf numFmtId="0" fontId="104" fillId="0" borderId="0" xfId="0" applyFont="1" applyAlignment="1">
      <alignment vertical="center"/>
    </xf>
    <xf numFmtId="0" fontId="30" fillId="13" borderId="0" xfId="0" applyFont="1" applyFill="1" applyAlignment="1">
      <alignment horizontal="right" vertical="center" indent="1"/>
    </xf>
    <xf numFmtId="0" fontId="30" fillId="16" borderId="0" xfId="0" applyFont="1" applyFill="1" applyAlignment="1">
      <alignment horizontal="right" vertical="center" indent="1"/>
    </xf>
    <xf numFmtId="0" fontId="30" fillId="15" borderId="0" xfId="0" applyFont="1" applyFill="1" applyAlignment="1">
      <alignment horizontal="right" vertical="center" indent="1"/>
    </xf>
    <xf numFmtId="0" fontId="15" fillId="2" borderId="0" xfId="0" applyFont="1" applyFill="1" applyAlignment="1">
      <alignment horizontal="right" vertical="center" indent="1"/>
    </xf>
    <xf numFmtId="0" fontId="15" fillId="7" borderId="0" xfId="0" applyFont="1" applyFill="1" applyAlignment="1">
      <alignment horizontal="right" vertical="center" indent="1"/>
    </xf>
    <xf numFmtId="0" fontId="15" fillId="3" borderId="0" xfId="0" applyFont="1" applyFill="1" applyAlignment="1">
      <alignment horizontal="right" indent="1"/>
    </xf>
    <xf numFmtId="0" fontId="104" fillId="3" borderId="0" xfId="0" applyFont="1" applyFill="1" applyAlignment="1">
      <alignment horizontal="right" vertical="center" indent="1"/>
    </xf>
    <xf numFmtId="0" fontId="137" fillId="44" borderId="0" xfId="1" applyFont="1" applyFill="1" applyBorder="1" applyAlignment="1">
      <alignment horizontal="left" vertical="center"/>
    </xf>
    <xf numFmtId="0" fontId="137" fillId="0" borderId="0" xfId="1" applyFont="1" applyBorder="1"/>
    <xf numFmtId="0" fontId="33" fillId="5" borderId="0" xfId="0" applyFont="1" applyFill="1" applyAlignment="1">
      <alignment horizontal="left" vertical="center"/>
    </xf>
    <xf numFmtId="165" fontId="84" fillId="5" borderId="46" xfId="0" applyNumberFormat="1" applyFont="1" applyFill="1" applyBorder="1" applyAlignment="1">
      <alignment horizontal="right" vertical="center"/>
    </xf>
    <xf numFmtId="0" fontId="27" fillId="5" borderId="21" xfId="0" applyFont="1" applyFill="1" applyBorder="1" applyAlignment="1">
      <alignment vertical="center"/>
    </xf>
    <xf numFmtId="0" fontId="30" fillId="5" borderId="18" xfId="0" applyFont="1" applyFill="1" applyBorder="1" applyAlignment="1">
      <alignment horizontal="right" vertical="center"/>
    </xf>
    <xf numFmtId="0" fontId="61" fillId="5" borderId="19" xfId="0" applyFont="1" applyFill="1" applyBorder="1" applyAlignment="1">
      <alignment horizontal="left" vertical="center"/>
    </xf>
    <xf numFmtId="0" fontId="61" fillId="5" borderId="0" xfId="0" applyFont="1" applyFill="1" applyAlignment="1">
      <alignment horizontal="left" vertical="center"/>
    </xf>
    <xf numFmtId="0" fontId="30" fillId="5" borderId="21" xfId="0" applyFont="1" applyFill="1" applyBorder="1"/>
    <xf numFmtId="165" fontId="84" fillId="16" borderId="45" xfId="0" applyNumberFormat="1" applyFont="1" applyFill="1" applyBorder="1" applyAlignment="1">
      <alignment horizontal="right" vertical="center"/>
    </xf>
    <xf numFmtId="0" fontId="18" fillId="16" borderId="44" xfId="0" applyFont="1" applyFill="1" applyBorder="1" applyAlignment="1">
      <alignment vertical="center" wrapText="1"/>
    </xf>
    <xf numFmtId="0" fontId="84" fillId="16" borderId="40" xfId="0" applyFont="1" applyFill="1" applyBorder="1" applyAlignment="1">
      <alignment horizontal="right" vertical="center"/>
    </xf>
    <xf numFmtId="0" fontId="18" fillId="16" borderId="22" xfId="0" applyFont="1" applyFill="1" applyBorder="1" applyAlignment="1">
      <alignment vertical="center" wrapText="1"/>
    </xf>
    <xf numFmtId="0" fontId="30" fillId="16" borderId="21" xfId="0" applyFont="1" applyFill="1" applyBorder="1" applyAlignment="1">
      <alignment horizontal="right" vertical="center"/>
    </xf>
    <xf numFmtId="0" fontId="30" fillId="16" borderId="18" xfId="0" applyFont="1" applyFill="1" applyBorder="1" applyAlignment="1">
      <alignment horizontal="center" vertical="center"/>
    </xf>
    <xf numFmtId="0" fontId="33" fillId="16" borderId="0" xfId="0" applyFont="1" applyFill="1" applyAlignment="1">
      <alignment horizontal="left" vertical="center"/>
    </xf>
    <xf numFmtId="0" fontId="33" fillId="16" borderId="0" xfId="0" applyFont="1" applyFill="1" applyAlignment="1">
      <alignment horizontal="right"/>
    </xf>
    <xf numFmtId="0" fontId="33" fillId="16" borderId="20" xfId="0" applyFont="1" applyFill="1" applyBorder="1" applyAlignment="1">
      <alignment horizontal="right" vertical="center"/>
    </xf>
    <xf numFmtId="0" fontId="18" fillId="16" borderId="13" xfId="0" applyFont="1" applyFill="1" applyBorder="1" applyAlignment="1">
      <alignment vertical="center"/>
    </xf>
    <xf numFmtId="0" fontId="33" fillId="16" borderId="0" xfId="0" applyFont="1" applyFill="1" applyAlignment="1">
      <alignment vertical="center"/>
    </xf>
    <xf numFmtId="0" fontId="33" fillId="16" borderId="19" xfId="0" applyFont="1" applyFill="1" applyBorder="1" applyAlignment="1">
      <alignment horizontal="left" vertical="center"/>
    </xf>
    <xf numFmtId="0" fontId="33" fillId="5" borderId="22" xfId="0" applyFont="1" applyFill="1" applyBorder="1" applyAlignment="1">
      <alignment horizontal="right" vertical="center"/>
    </xf>
    <xf numFmtId="0" fontId="30" fillId="5" borderId="21" xfId="0" applyFont="1" applyFill="1" applyBorder="1" applyAlignment="1">
      <alignment horizontal="center" vertical="center"/>
    </xf>
    <xf numFmtId="0" fontId="61" fillId="5" borderId="28" xfId="0" applyFont="1" applyFill="1" applyBorder="1" applyAlignment="1">
      <alignment horizontal="left" vertical="center"/>
    </xf>
    <xf numFmtId="0" fontId="33" fillId="5" borderId="28" xfId="0" applyFont="1" applyFill="1" applyBorder="1" applyAlignment="1">
      <alignment horizontal="left" vertical="center"/>
    </xf>
    <xf numFmtId="0" fontId="33" fillId="5" borderId="47" xfId="0" applyFont="1" applyFill="1" applyBorder="1" applyAlignment="1">
      <alignment horizontal="right" vertical="center"/>
    </xf>
    <xf numFmtId="0" fontId="30" fillId="5" borderId="27" xfId="0" applyFont="1" applyFill="1" applyBorder="1"/>
    <xf numFmtId="165" fontId="30" fillId="5" borderId="18" xfId="0" applyNumberFormat="1" applyFont="1" applyFill="1" applyBorder="1" applyAlignment="1">
      <alignment horizontal="center" vertical="center"/>
    </xf>
    <xf numFmtId="0" fontId="14" fillId="5" borderId="20" xfId="0" applyFont="1" applyFill="1" applyBorder="1" applyAlignment="1">
      <alignment horizontal="right" vertical="center"/>
    </xf>
    <xf numFmtId="0" fontId="30" fillId="5" borderId="40" xfId="0" applyFont="1" applyFill="1" applyBorder="1"/>
    <xf numFmtId="0" fontId="30" fillId="5" borderId="22" xfId="0" applyFont="1" applyFill="1" applyBorder="1"/>
    <xf numFmtId="0" fontId="30" fillId="5" borderId="0" xfId="0" applyFont="1" applyFill="1"/>
    <xf numFmtId="165" fontId="104" fillId="5" borderId="46" xfId="0" applyNumberFormat="1" applyFont="1" applyFill="1" applyBorder="1" applyAlignment="1">
      <alignment horizontal="right" vertical="center"/>
    </xf>
    <xf numFmtId="0" fontId="85" fillId="5" borderId="21" xfId="0" applyFont="1" applyFill="1" applyBorder="1" applyAlignment="1">
      <alignment horizontal="right" vertical="center"/>
    </xf>
    <xf numFmtId="0" fontId="110" fillId="5" borderId="22" xfId="0" applyFont="1" applyFill="1" applyBorder="1" applyAlignment="1">
      <alignment horizontal="right" vertical="center"/>
    </xf>
    <xf numFmtId="0" fontId="85" fillId="5" borderId="18" xfId="0" applyFont="1" applyFill="1" applyBorder="1" applyAlignment="1">
      <alignment horizontal="right" vertical="center"/>
    </xf>
    <xf numFmtId="0" fontId="61" fillId="5" borderId="20" xfId="0" applyFont="1" applyFill="1" applyBorder="1" applyAlignment="1">
      <alignment horizontal="right" vertical="center"/>
    </xf>
    <xf numFmtId="0" fontId="61" fillId="5" borderId="19" xfId="0" applyFont="1" applyFill="1" applyBorder="1" applyAlignment="1">
      <alignment horizontal="left" vertical="center" indent="1"/>
    </xf>
    <xf numFmtId="0" fontId="70" fillId="0" borderId="0" xfId="1" quotePrefix="1" applyFont="1" applyFill="1" applyBorder="1" applyAlignment="1">
      <alignment horizontal="left" vertical="center"/>
    </xf>
    <xf numFmtId="0" fontId="58" fillId="0" borderId="0" xfId="1" quotePrefix="1" applyFont="1" applyFill="1" applyBorder="1" applyAlignment="1">
      <alignment horizontal="left" vertical="center"/>
    </xf>
    <xf numFmtId="0" fontId="113" fillId="0" borderId="0" xfId="1" applyFont="1" applyFill="1" applyBorder="1" applyAlignment="1">
      <alignment horizontal="left" vertical="center"/>
    </xf>
    <xf numFmtId="0" fontId="14" fillId="13" borderId="22" xfId="0" applyFont="1" applyFill="1" applyBorder="1" applyAlignment="1">
      <alignment horizontal="right" vertical="center"/>
    </xf>
    <xf numFmtId="0" fontId="130" fillId="0" borderId="0" xfId="1" applyFont="1" applyBorder="1" applyAlignment="1">
      <alignment horizontal="left" vertical="center"/>
    </xf>
    <xf numFmtId="165" fontId="84" fillId="35" borderId="42" xfId="0" applyNumberFormat="1" applyFont="1" applyFill="1" applyBorder="1" applyAlignment="1">
      <alignment horizontal="right" vertical="center"/>
    </xf>
    <xf numFmtId="0" fontId="2" fillId="2" borderId="9" xfId="0" applyFont="1" applyFill="1" applyBorder="1" applyAlignment="1">
      <alignment horizontal="left" vertical="center"/>
    </xf>
    <xf numFmtId="0" fontId="58" fillId="3" borderId="0" xfId="0" applyFont="1" applyFill="1" applyAlignment="1">
      <alignment horizontal="left" vertical="center"/>
    </xf>
    <xf numFmtId="0" fontId="57" fillId="0" borderId="9" xfId="0" applyFont="1" applyBorder="1" applyAlignment="1">
      <alignment horizontal="left" vertical="center"/>
    </xf>
    <xf numFmtId="166" fontId="2" fillId="0" borderId="0" xfId="0" applyNumberFormat="1" applyFont="1" applyAlignment="1">
      <alignment horizontal="left" vertical="center"/>
    </xf>
    <xf numFmtId="0" fontId="6" fillId="0" borderId="9" xfId="0" applyFont="1" applyBorder="1" applyAlignment="1">
      <alignment horizontal="left" vertical="center"/>
    </xf>
    <xf numFmtId="0" fontId="52" fillId="32" borderId="0" xfId="0" applyFont="1" applyFill="1" applyAlignment="1">
      <alignment vertical="center"/>
    </xf>
    <xf numFmtId="0" fontId="110" fillId="5" borderId="20" xfId="0" applyFont="1" applyFill="1" applyBorder="1" applyAlignment="1">
      <alignment horizontal="right" vertical="center"/>
    </xf>
    <xf numFmtId="0" fontId="30" fillId="13" borderId="70" xfId="0" applyFont="1" applyFill="1" applyBorder="1" applyAlignment="1">
      <alignment horizontal="center" vertical="center"/>
    </xf>
    <xf numFmtId="0" fontId="2" fillId="3" borderId="9" xfId="0" applyFont="1" applyFill="1" applyBorder="1" applyAlignment="1">
      <alignment horizontal="left" vertical="center"/>
    </xf>
    <xf numFmtId="0" fontId="6" fillId="0" borderId="5" xfId="0" applyFont="1" applyBorder="1" applyAlignment="1">
      <alignment horizontal="left" vertical="center"/>
    </xf>
    <xf numFmtId="0" fontId="150" fillId="0" borderId="0" xfId="1" applyFont="1" applyFill="1" applyBorder="1"/>
    <xf numFmtId="0" fontId="152" fillId="0" borderId="70" xfId="1" applyFont="1" applyBorder="1" applyAlignment="1">
      <alignment horizontal="left" vertical="center"/>
    </xf>
    <xf numFmtId="0" fontId="153" fillId="0" borderId="0" xfId="1" applyFont="1" applyBorder="1" applyAlignment="1">
      <alignment horizontal="left" vertical="center"/>
    </xf>
    <xf numFmtId="0" fontId="2" fillId="18" borderId="0" xfId="0" applyFont="1" applyFill="1" applyAlignment="1">
      <alignment horizontal="left" vertical="center"/>
    </xf>
    <xf numFmtId="0" fontId="154" fillId="0" borderId="0" xfId="0" applyFont="1"/>
    <xf numFmtId="0" fontId="144" fillId="0" borderId="0" xfId="0" applyFont="1" applyAlignment="1">
      <alignment horizontal="left" vertical="center"/>
    </xf>
    <xf numFmtId="0" fontId="8" fillId="0" borderId="19" xfId="0" applyFont="1" applyBorder="1" applyAlignment="1">
      <alignment horizontal="left" vertical="center"/>
    </xf>
    <xf numFmtId="166" fontId="8" fillId="0" borderId="189" xfId="0" applyNumberFormat="1" applyFont="1" applyBorder="1" applyAlignment="1">
      <alignment horizontal="left" vertical="center"/>
    </xf>
    <xf numFmtId="166" fontId="2" fillId="0" borderId="21" xfId="0" applyNumberFormat="1" applyFont="1" applyBorder="1" applyAlignment="1">
      <alignment horizontal="left" vertical="center"/>
    </xf>
    <xf numFmtId="166" fontId="2" fillId="0" borderId="42" xfId="0" applyNumberFormat="1" applyFont="1" applyBorder="1" applyAlignment="1">
      <alignment horizontal="left" vertical="center"/>
    </xf>
    <xf numFmtId="166" fontId="58" fillId="0" borderId="21" xfId="0" applyNumberFormat="1" applyFont="1" applyBorder="1" applyAlignment="1">
      <alignment horizontal="left" vertical="center"/>
    </xf>
    <xf numFmtId="166" fontId="63" fillId="0" borderId="21" xfId="0" applyNumberFormat="1" applyFont="1" applyBorder="1" applyAlignment="1">
      <alignment horizontal="left" vertical="center"/>
    </xf>
    <xf numFmtId="0" fontId="129" fillId="0" borderId="21" xfId="0" applyFont="1" applyBorder="1"/>
    <xf numFmtId="0" fontId="2" fillId="0" borderId="0" xfId="0" applyFont="1" applyAlignment="1">
      <alignment horizontal="left" vertical="center" wrapText="1"/>
    </xf>
    <xf numFmtId="166" fontId="2" fillId="0" borderId="40" xfId="0" applyNumberFormat="1" applyFont="1" applyBorder="1" applyAlignment="1">
      <alignment horizontal="left" vertical="center"/>
    </xf>
    <xf numFmtId="166" fontId="115" fillId="0" borderId="21" xfId="0" applyNumberFormat="1" applyFont="1" applyBorder="1" applyAlignment="1">
      <alignment horizontal="left" vertical="center"/>
    </xf>
    <xf numFmtId="166" fontId="33" fillId="0" borderId="21" xfId="0" applyNumberFormat="1" applyFont="1" applyBorder="1" applyAlignment="1">
      <alignment horizontal="left" vertical="center"/>
    </xf>
    <xf numFmtId="166" fontId="71" fillId="0" borderId="21" xfId="0" applyNumberFormat="1" applyFont="1" applyBorder="1" applyAlignment="1">
      <alignment horizontal="left" vertical="center"/>
    </xf>
    <xf numFmtId="0" fontId="127" fillId="0" borderId="21" xfId="0" applyFont="1" applyBorder="1" applyAlignment="1">
      <alignment horizontal="left" vertical="center"/>
    </xf>
    <xf numFmtId="166" fontId="3" fillId="0" borderId="18" xfId="0" applyNumberFormat="1" applyFont="1" applyBorder="1" applyAlignment="1">
      <alignment horizontal="left" vertical="center"/>
    </xf>
    <xf numFmtId="166" fontId="3" fillId="0" borderId="21" xfId="0" applyNumberFormat="1" applyFont="1" applyBorder="1" applyAlignment="1">
      <alignment horizontal="left" vertical="center"/>
    </xf>
    <xf numFmtId="0" fontId="8" fillId="0" borderId="228" xfId="0" applyFont="1" applyBorder="1" applyAlignment="1">
      <alignment horizontal="center" vertical="center" textRotation="90"/>
    </xf>
    <xf numFmtId="0" fontId="17" fillId="0" borderId="229" xfId="0" applyFont="1" applyBorder="1" applyAlignment="1">
      <alignment horizontal="center" vertical="center" textRotation="90"/>
    </xf>
    <xf numFmtId="0" fontId="8" fillId="0" borderId="230" xfId="0" applyFont="1" applyBorder="1" applyAlignment="1">
      <alignment horizontal="center" vertical="center" textRotation="90"/>
    </xf>
    <xf numFmtId="0" fontId="6" fillId="9" borderId="174" xfId="0" applyFont="1" applyFill="1" applyBorder="1" applyAlignment="1">
      <alignment horizontal="center" vertical="center"/>
    </xf>
    <xf numFmtId="0" fontId="6" fillId="9" borderId="101" xfId="0" applyFont="1" applyFill="1" applyBorder="1" applyAlignment="1">
      <alignment horizontal="center" vertical="center"/>
    </xf>
    <xf numFmtId="0" fontId="57" fillId="9" borderId="101" xfId="0" applyFont="1" applyFill="1" applyBorder="1" applyAlignment="1">
      <alignment horizontal="center" vertical="center"/>
    </xf>
    <xf numFmtId="0" fontId="6" fillId="9" borderId="231" xfId="0" applyFont="1" applyFill="1" applyBorder="1" applyAlignment="1">
      <alignment horizontal="center" vertical="center"/>
    </xf>
    <xf numFmtId="0" fontId="57" fillId="0" borderId="170" xfId="0" applyFont="1" applyBorder="1" applyAlignment="1">
      <alignment horizontal="center" vertical="center"/>
    </xf>
    <xf numFmtId="0" fontId="6" fillId="0" borderId="232" xfId="0" applyFont="1" applyBorder="1" applyAlignment="1">
      <alignment horizontal="center" vertical="center"/>
    </xf>
    <xf numFmtId="0" fontId="57" fillId="0" borderId="174" xfId="0" applyFont="1" applyBorder="1" applyAlignment="1">
      <alignment horizontal="center" vertical="center"/>
    </xf>
    <xf numFmtId="0" fontId="57" fillId="0" borderId="101" xfId="0" applyFont="1" applyBorder="1" applyAlignment="1">
      <alignment horizontal="center" vertical="center"/>
    </xf>
    <xf numFmtId="0" fontId="6" fillId="0" borderId="231" xfId="0" applyFont="1" applyBorder="1" applyAlignment="1">
      <alignment horizontal="center" vertical="center"/>
    </xf>
    <xf numFmtId="0" fontId="6" fillId="0" borderId="174" xfId="0" applyFont="1" applyBorder="1" applyAlignment="1">
      <alignment horizontal="center" vertical="center"/>
    </xf>
    <xf numFmtId="0" fontId="57" fillId="5" borderId="174" xfId="0" applyFont="1" applyFill="1" applyBorder="1" applyAlignment="1">
      <alignment horizontal="center" vertical="center"/>
    </xf>
    <xf numFmtId="0" fontId="6" fillId="5" borderId="174" xfId="0" applyFont="1" applyFill="1" applyBorder="1" applyAlignment="1">
      <alignment horizontal="center" vertical="center"/>
    </xf>
    <xf numFmtId="0" fontId="57" fillId="21" borderId="101" xfId="0" applyFont="1" applyFill="1" applyBorder="1" applyAlignment="1">
      <alignment horizontal="center" vertical="center"/>
    </xf>
    <xf numFmtId="0" fontId="131" fillId="0" borderId="231" xfId="1" applyFont="1" applyFill="1" applyBorder="1" applyAlignment="1">
      <alignment horizontal="center" vertical="center"/>
    </xf>
    <xf numFmtId="0" fontId="57" fillId="0" borderId="231" xfId="0" applyFont="1" applyBorder="1" applyAlignment="1">
      <alignment horizontal="center" vertical="center"/>
    </xf>
    <xf numFmtId="0" fontId="57" fillId="23" borderId="101" xfId="0" applyFont="1" applyFill="1" applyBorder="1" applyAlignment="1">
      <alignment horizontal="center" vertical="center"/>
    </xf>
    <xf numFmtId="0" fontId="139" fillId="0" borderId="231" xfId="1" applyFont="1" applyBorder="1" applyAlignment="1">
      <alignment horizontal="center" vertical="center"/>
    </xf>
    <xf numFmtId="0" fontId="6" fillId="32" borderId="174" xfId="0" applyFont="1" applyFill="1" applyBorder="1" applyAlignment="1">
      <alignment horizontal="center" vertical="center"/>
    </xf>
    <xf numFmtId="0" fontId="6" fillId="6" borderId="174" xfId="0" applyFont="1" applyFill="1" applyBorder="1" applyAlignment="1">
      <alignment horizontal="center" vertical="center"/>
    </xf>
    <xf numFmtId="0" fontId="57" fillId="6" borderId="101" xfId="0" applyFont="1" applyFill="1" applyBorder="1" applyAlignment="1">
      <alignment horizontal="center" vertical="center"/>
    </xf>
    <xf numFmtId="0" fontId="57" fillId="0" borderId="101" xfId="1" applyFont="1" applyBorder="1" applyAlignment="1">
      <alignment horizontal="center" vertical="center"/>
    </xf>
    <xf numFmtId="0" fontId="57" fillId="6" borderId="174" xfId="0" applyFont="1" applyFill="1" applyBorder="1" applyAlignment="1">
      <alignment horizontal="center" vertical="center"/>
    </xf>
    <xf numFmtId="0" fontId="57" fillId="5" borderId="101" xfId="0" applyFont="1" applyFill="1" applyBorder="1" applyAlignment="1">
      <alignment horizontal="center" vertical="center"/>
    </xf>
    <xf numFmtId="0" fontId="57" fillId="13" borderId="174" xfId="0" applyFont="1" applyFill="1" applyBorder="1" applyAlignment="1">
      <alignment horizontal="center" vertical="center"/>
    </xf>
    <xf numFmtId="0" fontId="57" fillId="0" borderId="234" xfId="0" applyFont="1" applyBorder="1" applyAlignment="1">
      <alignment horizontal="center" vertical="center"/>
    </xf>
    <xf numFmtId="0" fontId="6" fillId="0" borderId="235" xfId="0" applyFont="1" applyBorder="1" applyAlignment="1">
      <alignment horizontal="center" vertical="center"/>
    </xf>
    <xf numFmtId="0" fontId="57" fillId="0" borderId="233" xfId="0" applyFont="1" applyBorder="1" applyAlignment="1">
      <alignment horizontal="center" vertical="center"/>
    </xf>
    <xf numFmtId="0" fontId="57" fillId="32" borderId="174" xfId="0" applyFont="1" applyFill="1" applyBorder="1" applyAlignment="1">
      <alignment horizontal="center" vertical="center"/>
    </xf>
    <xf numFmtId="0" fontId="140" fillId="0" borderId="174" xfId="0" applyFont="1" applyBorder="1" applyAlignment="1">
      <alignment horizontal="center" vertical="center"/>
    </xf>
    <xf numFmtId="0" fontId="14" fillId="0" borderId="174" xfId="0" applyFont="1" applyBorder="1" applyAlignment="1">
      <alignment horizontal="center" vertical="center"/>
    </xf>
    <xf numFmtId="0" fontId="110" fillId="0" borderId="101" xfId="0" applyFont="1" applyBorder="1" applyAlignment="1">
      <alignment horizontal="center" vertical="center"/>
    </xf>
    <xf numFmtId="0" fontId="14" fillId="0" borderId="231" xfId="0" applyFont="1" applyBorder="1" applyAlignment="1">
      <alignment horizontal="center" vertical="center"/>
    </xf>
    <xf numFmtId="0" fontId="110" fillId="32" borderId="101" xfId="0" applyFont="1" applyFill="1" applyBorder="1" applyAlignment="1">
      <alignment horizontal="center" vertical="center"/>
    </xf>
    <xf numFmtId="0" fontId="141" fillId="0" borderId="174" xfId="0" applyFont="1" applyBorder="1" applyAlignment="1">
      <alignment horizontal="center" vertical="center"/>
    </xf>
    <xf numFmtId="0" fontId="6" fillId="0" borderId="233" xfId="0" applyFont="1" applyBorder="1" applyAlignment="1">
      <alignment horizontal="center" vertical="center"/>
    </xf>
    <xf numFmtId="0" fontId="6" fillId="35" borderId="174" xfId="0" applyFont="1" applyFill="1" applyBorder="1" applyAlignment="1">
      <alignment horizontal="center" vertical="center"/>
    </xf>
    <xf numFmtId="0" fontId="6" fillId="16" borderId="174" xfId="0" applyFont="1" applyFill="1" applyBorder="1" applyAlignment="1">
      <alignment horizontal="center" vertical="center"/>
    </xf>
    <xf numFmtId="0" fontId="53" fillId="0" borderId="174" xfId="0" applyFont="1" applyBorder="1" applyAlignment="1">
      <alignment horizontal="center" vertical="center"/>
    </xf>
    <xf numFmtId="0" fontId="53" fillId="0" borderId="101" xfId="0" applyFont="1" applyBorder="1" applyAlignment="1">
      <alignment horizontal="center" vertical="center"/>
    </xf>
    <xf numFmtId="0" fontId="53" fillId="0" borderId="231" xfId="0" applyFont="1" applyBorder="1" applyAlignment="1">
      <alignment horizontal="center" vertical="center"/>
    </xf>
    <xf numFmtId="0" fontId="6" fillId="0" borderId="101" xfId="0" applyFont="1" applyBorder="1" applyAlignment="1">
      <alignment horizontal="center" vertical="center"/>
    </xf>
    <xf numFmtId="0" fontId="138" fillId="0" borderId="174" xfId="0" applyFont="1" applyBorder="1" applyAlignment="1">
      <alignment horizontal="center" vertical="center"/>
    </xf>
    <xf numFmtId="0" fontId="110" fillId="5" borderId="174" xfId="0" applyFont="1" applyFill="1" applyBorder="1" applyAlignment="1">
      <alignment horizontal="center" vertical="center"/>
    </xf>
    <xf numFmtId="0" fontId="57" fillId="24" borderId="101" xfId="0" applyFont="1" applyFill="1" applyBorder="1" applyAlignment="1">
      <alignment horizontal="center" vertical="center"/>
    </xf>
    <xf numFmtId="0" fontId="143" fillId="0" borderId="101" xfId="0" applyFont="1" applyBorder="1" applyAlignment="1">
      <alignment horizontal="center" vertical="center"/>
    </xf>
    <xf numFmtId="0" fontId="14" fillId="0" borderId="169" xfId="0" applyFont="1" applyBorder="1" applyAlignment="1">
      <alignment horizontal="left" vertical="center"/>
    </xf>
    <xf numFmtId="0" fontId="143" fillId="0" borderId="170" xfId="0" applyFont="1" applyBorder="1" applyAlignment="1">
      <alignment horizontal="center" vertical="center"/>
    </xf>
    <xf numFmtId="0" fontId="6" fillId="0" borderId="170" xfId="0" applyFont="1" applyBorder="1" applyAlignment="1">
      <alignment horizontal="center" vertical="center"/>
    </xf>
    <xf numFmtId="0" fontId="144" fillId="0" borderId="174" xfId="0" applyFont="1" applyBorder="1" applyAlignment="1">
      <alignment horizontal="center" vertical="center"/>
    </xf>
    <xf numFmtId="0" fontId="8" fillId="0" borderId="236" xfId="0" applyFont="1" applyBorder="1" applyAlignment="1">
      <alignment horizontal="center" vertical="center"/>
    </xf>
    <xf numFmtId="0" fontId="17" fillId="0" borderId="237" xfId="0" applyFont="1" applyBorder="1" applyAlignment="1">
      <alignment horizontal="center" vertical="center"/>
    </xf>
    <xf numFmtId="0" fontId="8" fillId="0" borderId="237" xfId="0" applyFont="1" applyBorder="1" applyAlignment="1">
      <alignment horizontal="center" vertical="center"/>
    </xf>
    <xf numFmtId="0" fontId="8" fillId="0" borderId="238" xfId="0" applyFont="1" applyBorder="1" applyAlignment="1">
      <alignment horizontal="center" vertical="center"/>
    </xf>
    <xf numFmtId="0" fontId="8" fillId="0" borderId="174" xfId="0" applyFont="1" applyBorder="1" applyAlignment="1">
      <alignment horizontal="center" vertical="center"/>
    </xf>
    <xf numFmtId="0" fontId="17" fillId="0" borderId="101" xfId="0" applyFont="1" applyBorder="1" applyAlignment="1">
      <alignment horizontal="center" vertical="center"/>
    </xf>
    <xf numFmtId="0" fontId="8" fillId="0" borderId="101" xfId="0" applyFont="1" applyBorder="1" applyAlignment="1">
      <alignment horizontal="center" vertical="center"/>
    </xf>
    <xf numFmtId="0" fontId="8" fillId="0" borderId="231" xfId="0" applyFont="1" applyBorder="1" applyAlignment="1">
      <alignment horizontal="center" vertical="center"/>
    </xf>
    <xf numFmtId="0" fontId="130" fillId="13" borderId="0" xfId="1" applyFont="1" applyFill="1" applyBorder="1" applyAlignment="1">
      <alignment horizontal="left" vertical="center" wrapText="1"/>
    </xf>
    <xf numFmtId="0" fontId="70" fillId="13" borderId="0" xfId="1" applyFont="1" applyFill="1" applyBorder="1" applyAlignment="1">
      <alignment horizontal="left" vertical="center"/>
    </xf>
    <xf numFmtId="0" fontId="57" fillId="13" borderId="101" xfId="0" applyFont="1" applyFill="1" applyBorder="1" applyAlignment="1">
      <alignment horizontal="center" vertical="center"/>
    </xf>
    <xf numFmtId="0" fontId="57" fillId="3" borderId="174" xfId="0" applyFont="1" applyFill="1" applyBorder="1" applyAlignment="1">
      <alignment horizontal="center" vertical="center"/>
    </xf>
    <xf numFmtId="0" fontId="57" fillId="3" borderId="101" xfId="0" applyFont="1" applyFill="1" applyBorder="1" applyAlignment="1">
      <alignment horizontal="center" vertical="center"/>
    </xf>
    <xf numFmtId="0" fontId="58" fillId="3" borderId="0" xfId="1" applyFont="1" applyFill="1" applyBorder="1" applyAlignment="1">
      <alignment horizontal="left" vertical="center"/>
    </xf>
    <xf numFmtId="0" fontId="2" fillId="16" borderId="0" xfId="0" applyFont="1" applyFill="1" applyAlignment="1">
      <alignment horizontal="left" vertical="center"/>
    </xf>
    <xf numFmtId="0" fontId="58" fillId="35" borderId="0" xfId="1" quotePrefix="1" applyFont="1" applyFill="1" applyBorder="1" applyAlignment="1">
      <alignment horizontal="left" vertical="center"/>
    </xf>
    <xf numFmtId="0" fontId="6" fillId="8" borderId="174" xfId="0" applyFont="1" applyFill="1" applyBorder="1" applyAlignment="1">
      <alignment horizontal="center" vertical="center"/>
    </xf>
    <xf numFmtId="0" fontId="70" fillId="35" borderId="0" xfId="1" applyFont="1" applyFill="1" applyBorder="1" applyAlignment="1">
      <alignment horizontal="left" vertical="center"/>
    </xf>
    <xf numFmtId="0" fontId="2" fillId="32" borderId="0" xfId="0" applyFont="1" applyFill="1" applyAlignment="1">
      <alignment horizontal="left" vertical="center"/>
    </xf>
    <xf numFmtId="0" fontId="70" fillId="5" borderId="0" xfId="1" applyFont="1" applyFill="1" applyBorder="1" applyAlignment="1">
      <alignment horizontal="left" vertical="center"/>
    </xf>
    <xf numFmtId="0" fontId="121" fillId="0" borderId="70" xfId="1" applyFont="1" applyFill="1" applyBorder="1" applyAlignment="1">
      <alignment horizontal="left" vertical="center"/>
    </xf>
    <xf numFmtId="0" fontId="130" fillId="0" borderId="0" xfId="1" applyFont="1" applyFill="1" applyBorder="1" applyAlignment="1">
      <alignment horizontal="left" vertical="center" wrapText="1"/>
    </xf>
    <xf numFmtId="165" fontId="85" fillId="35" borderId="46" xfId="0" applyNumberFormat="1" applyFont="1" applyFill="1" applyBorder="1" applyAlignment="1">
      <alignment horizontal="right" vertical="center"/>
    </xf>
    <xf numFmtId="0" fontId="149" fillId="5" borderId="0" xfId="0" applyFont="1" applyFill="1" applyAlignment="1">
      <alignment vertical="center"/>
    </xf>
    <xf numFmtId="0" fontId="33" fillId="5" borderId="0" xfId="0" applyFont="1" applyFill="1" applyAlignment="1">
      <alignment horizontal="left" vertical="center" indent="1"/>
    </xf>
    <xf numFmtId="0" fontId="155" fillId="0" borderId="94" xfId="1" applyFont="1" applyFill="1" applyBorder="1" applyAlignment="1">
      <alignment horizontal="right" vertical="center"/>
    </xf>
    <xf numFmtId="0" fontId="155" fillId="0" borderId="0" xfId="1" applyFont="1" applyAlignment="1">
      <alignment horizontal="right" vertical="center"/>
    </xf>
    <xf numFmtId="0" fontId="155" fillId="0" borderId="92" xfId="1" applyFont="1" applyBorder="1" applyAlignment="1">
      <alignment horizontal="right" vertical="center"/>
    </xf>
    <xf numFmtId="0" fontId="33" fillId="2" borderId="0" xfId="0" applyFont="1" applyFill="1" applyAlignment="1">
      <alignment vertical="center"/>
    </xf>
    <xf numFmtId="0" fontId="33" fillId="0" borderId="0" xfId="0" applyFont="1" applyAlignment="1">
      <alignment horizontal="right" indent="1"/>
    </xf>
    <xf numFmtId="0" fontId="33" fillId="2" borderId="0" xfId="0" applyFont="1" applyFill="1" applyAlignment="1">
      <alignment horizontal="right" indent="1"/>
    </xf>
    <xf numFmtId="165" fontId="81" fillId="0" borderId="73" xfId="0" applyNumberFormat="1" applyFont="1" applyBorder="1"/>
    <xf numFmtId="165" fontId="81" fillId="32" borderId="41" xfId="0" applyNumberFormat="1" applyFont="1" applyFill="1" applyBorder="1" applyAlignment="1">
      <alignment horizontal="right" vertical="center"/>
    </xf>
    <xf numFmtId="165" fontId="81" fillId="0" borderId="12" xfId="0" applyNumberFormat="1" applyFont="1" applyBorder="1" applyAlignment="1">
      <alignment horizontal="right" vertical="center"/>
    </xf>
    <xf numFmtId="0" fontId="47" fillId="0" borderId="16" xfId="0" applyFont="1" applyBorder="1"/>
    <xf numFmtId="0" fontId="47" fillId="0" borderId="11" xfId="0" applyFont="1" applyBorder="1"/>
    <xf numFmtId="165" fontId="47" fillId="0" borderId="23" xfId="0" applyNumberFormat="1" applyFont="1" applyBorder="1"/>
    <xf numFmtId="165" fontId="47" fillId="0" borderId="37" xfId="0" applyNumberFormat="1" applyFont="1" applyBorder="1"/>
    <xf numFmtId="165" fontId="47" fillId="0" borderId="35" xfId="0" applyNumberFormat="1" applyFont="1" applyBorder="1"/>
    <xf numFmtId="165" fontId="85" fillId="0" borderId="33" xfId="0" applyNumberFormat="1" applyFont="1" applyBorder="1"/>
    <xf numFmtId="0" fontId="19" fillId="0" borderId="34" xfId="0" applyFont="1" applyBorder="1"/>
    <xf numFmtId="0" fontId="30" fillId="0" borderId="69" xfId="0" applyFont="1" applyBorder="1"/>
    <xf numFmtId="165" fontId="47" fillId="0" borderId="68" xfId="0" applyNumberFormat="1" applyFont="1" applyBorder="1"/>
    <xf numFmtId="165" fontId="47" fillId="2" borderId="42" xfId="0" applyNumberFormat="1" applyFont="1" applyFill="1" applyBorder="1" applyAlignment="1">
      <alignment horizontal="right" vertical="center"/>
    </xf>
    <xf numFmtId="0" fontId="47" fillId="0" borderId="69" xfId="0" applyFont="1" applyBorder="1"/>
    <xf numFmtId="0" fontId="93" fillId="2" borderId="0" xfId="0" applyFont="1" applyFill="1"/>
    <xf numFmtId="0" fontId="30" fillId="2" borderId="0" xfId="0" applyFont="1" applyFill="1"/>
    <xf numFmtId="0" fontId="18" fillId="5" borderId="13" xfId="0" applyFont="1" applyFill="1" applyBorder="1" applyAlignment="1">
      <alignment vertical="center"/>
    </xf>
    <xf numFmtId="0" fontId="18" fillId="5" borderId="14" xfId="0" applyFont="1" applyFill="1" applyBorder="1" applyAlignment="1">
      <alignment vertical="center"/>
    </xf>
    <xf numFmtId="165" fontId="84" fillId="16" borderId="12" xfId="0" applyNumberFormat="1" applyFont="1" applyFill="1" applyBorder="1" applyAlignment="1">
      <alignment horizontal="right" vertical="center"/>
    </xf>
    <xf numFmtId="0" fontId="15" fillId="16" borderId="13" xfId="0" applyFont="1" applyFill="1" applyBorder="1" applyAlignment="1">
      <alignment vertical="center"/>
    </xf>
    <xf numFmtId="0" fontId="30" fillId="16" borderId="40" xfId="0" applyFont="1" applyFill="1" applyBorder="1"/>
    <xf numFmtId="0" fontId="15" fillId="16" borderId="0" xfId="0" applyFont="1" applyFill="1" applyAlignment="1">
      <alignment vertical="center"/>
    </xf>
    <xf numFmtId="165" fontId="84" fillId="16" borderId="21" xfId="0" applyNumberFormat="1" applyFont="1" applyFill="1" applyBorder="1" applyAlignment="1">
      <alignment horizontal="right" vertical="center"/>
    </xf>
    <xf numFmtId="0" fontId="30" fillId="16" borderId="18" xfId="0" applyFont="1" applyFill="1" applyBorder="1" applyAlignment="1">
      <alignment horizontal="right" vertical="center"/>
    </xf>
    <xf numFmtId="165" fontId="84" fillId="16" borderId="46" xfId="0" applyNumberFormat="1" applyFont="1" applyFill="1" applyBorder="1" applyAlignment="1">
      <alignment horizontal="right" vertical="center"/>
    </xf>
    <xf numFmtId="0" fontId="14" fillId="5" borderId="14" xfId="0" applyFont="1" applyFill="1" applyBorder="1" applyAlignment="1">
      <alignment horizontal="right" vertical="center"/>
    </xf>
    <xf numFmtId="165" fontId="92" fillId="6" borderId="41" xfId="0" applyNumberFormat="1" applyFont="1" applyFill="1" applyBorder="1"/>
    <xf numFmtId="0" fontId="18" fillId="6" borderId="0" xfId="0" applyFont="1" applyFill="1"/>
    <xf numFmtId="165" fontId="92" fillId="6" borderId="21" xfId="0" applyNumberFormat="1" applyFont="1" applyFill="1" applyBorder="1"/>
    <xf numFmtId="165" fontId="85" fillId="6" borderId="21" xfId="0" applyNumberFormat="1" applyFont="1" applyFill="1" applyBorder="1"/>
    <xf numFmtId="0" fontId="30" fillId="6" borderId="21" xfId="0" applyFont="1" applyFill="1" applyBorder="1"/>
    <xf numFmtId="0" fontId="30" fillId="32" borderId="14" xfId="0" applyFont="1" applyFill="1" applyBorder="1"/>
    <xf numFmtId="0" fontId="19" fillId="32" borderId="0" xfId="0" applyFont="1" applyFill="1" applyAlignment="1">
      <alignment horizontal="right" vertical="center"/>
    </xf>
    <xf numFmtId="0" fontId="33" fillId="32" borderId="0" xfId="0" applyFont="1" applyFill="1" applyAlignment="1">
      <alignment horizontal="right" vertical="center"/>
    </xf>
    <xf numFmtId="0" fontId="30" fillId="32" borderId="20" xfId="0" applyFont="1" applyFill="1" applyBorder="1"/>
    <xf numFmtId="0" fontId="2" fillId="3" borderId="0" xfId="0" applyFont="1" applyFill="1" applyAlignment="1">
      <alignment horizontal="left" vertical="center"/>
    </xf>
    <xf numFmtId="0" fontId="15" fillId="35" borderId="0" xfId="0" applyFont="1" applyFill="1" applyAlignment="1">
      <alignment vertical="center"/>
    </xf>
    <xf numFmtId="0" fontId="18" fillId="35" borderId="0" xfId="0" applyFont="1" applyFill="1" applyAlignment="1">
      <alignment vertical="center"/>
    </xf>
    <xf numFmtId="0" fontId="33" fillId="13" borderId="19" xfId="0" applyFont="1" applyFill="1" applyBorder="1" applyAlignment="1">
      <alignment horizontal="left" vertical="center"/>
    </xf>
    <xf numFmtId="0" fontId="19" fillId="0" borderId="26" xfId="0" applyFont="1" applyBorder="1" applyAlignment="1">
      <alignment horizontal="right"/>
    </xf>
    <xf numFmtId="165" fontId="84" fillId="35" borderId="73" xfId="0" applyNumberFormat="1" applyFont="1" applyFill="1" applyBorder="1"/>
    <xf numFmtId="0" fontId="30" fillId="35" borderId="63" xfId="0" applyFont="1" applyFill="1" applyBorder="1"/>
    <xf numFmtId="0" fontId="30" fillId="35" borderId="223" xfId="0" applyFont="1" applyFill="1" applyBorder="1"/>
    <xf numFmtId="0" fontId="30" fillId="35" borderId="27" xfId="0" applyFont="1" applyFill="1" applyBorder="1" applyAlignment="1">
      <alignment horizontal="right" vertical="center"/>
    </xf>
    <xf numFmtId="0" fontId="33" fillId="35" borderId="28" xfId="0" applyFont="1" applyFill="1" applyBorder="1" applyAlignment="1">
      <alignment horizontal="left" vertical="center"/>
    </xf>
    <xf numFmtId="0" fontId="33" fillId="35" borderId="47" xfId="0" applyFont="1" applyFill="1" applyBorder="1" applyAlignment="1">
      <alignment horizontal="right" vertical="center"/>
    </xf>
    <xf numFmtId="0" fontId="19" fillId="0" borderId="7" xfId="0" applyFont="1" applyBorder="1"/>
    <xf numFmtId="166" fontId="135" fillId="0" borderId="21" xfId="0" applyNumberFormat="1" applyFont="1" applyBorder="1" applyAlignment="1">
      <alignment horizontal="left" vertical="center"/>
    </xf>
    <xf numFmtId="0" fontId="58" fillId="0" borderId="5" xfId="0" applyFont="1" applyBorder="1" applyAlignment="1">
      <alignment horizontal="left" vertical="center"/>
    </xf>
    <xf numFmtId="0" fontId="112" fillId="0" borderId="3" xfId="1" applyFont="1" applyBorder="1" applyAlignment="1">
      <alignment horizontal="left" vertical="center"/>
    </xf>
    <xf numFmtId="0" fontId="117" fillId="0" borderId="0" xfId="1" applyFont="1" applyBorder="1" applyAlignment="1">
      <alignment horizontal="left" vertical="center"/>
    </xf>
    <xf numFmtId="0" fontId="112" fillId="0" borderId="5" xfId="1" applyFont="1" applyFill="1" applyBorder="1" applyAlignment="1">
      <alignment horizontal="left" vertical="center"/>
    </xf>
    <xf numFmtId="0" fontId="116" fillId="0" borderId="0" xfId="1" applyFont="1" applyFill="1" applyBorder="1" applyAlignment="1">
      <alignment horizontal="left" vertical="center"/>
    </xf>
    <xf numFmtId="0" fontId="70" fillId="2" borderId="5" xfId="1" applyFont="1" applyFill="1" applyBorder="1" applyAlignment="1">
      <alignment horizontal="left" vertical="center"/>
    </xf>
    <xf numFmtId="0" fontId="114" fillId="0" borderId="5" xfId="1" applyFont="1" applyBorder="1" applyAlignment="1">
      <alignment horizontal="left" vertical="center"/>
    </xf>
    <xf numFmtId="0" fontId="70" fillId="0" borderId="5" xfId="1" applyFont="1" applyFill="1" applyBorder="1"/>
    <xf numFmtId="0" fontId="57" fillId="0" borderId="169" xfId="0" applyFont="1" applyBorder="1" applyAlignment="1">
      <alignment horizontal="center" vertical="center"/>
    </xf>
    <xf numFmtId="0" fontId="6" fillId="5" borderId="233" xfId="0" applyFont="1" applyFill="1" applyBorder="1" applyAlignment="1">
      <alignment horizontal="center" vertical="center"/>
    </xf>
    <xf numFmtId="0" fontId="142" fillId="0" borderId="101" xfId="0" applyFont="1" applyBorder="1" applyAlignment="1">
      <alignment horizontal="center" vertical="center"/>
    </xf>
    <xf numFmtId="0" fontId="57" fillId="32" borderId="101" xfId="0" applyFont="1" applyFill="1" applyBorder="1" applyAlignment="1">
      <alignment horizontal="center" vertical="center"/>
    </xf>
    <xf numFmtId="0" fontId="57" fillId="5" borderId="234" xfId="0" applyFont="1" applyFill="1" applyBorder="1" applyAlignment="1">
      <alignment horizontal="center" vertical="center"/>
    </xf>
    <xf numFmtId="0" fontId="143" fillId="0" borderId="234" xfId="0" applyFont="1" applyBorder="1" applyAlignment="1">
      <alignment horizontal="center" vertical="center"/>
    </xf>
    <xf numFmtId="0" fontId="6" fillId="0" borderId="234" xfId="0" applyFont="1" applyBorder="1" applyAlignment="1">
      <alignment horizontal="center" vertical="center"/>
    </xf>
    <xf numFmtId="0" fontId="131" fillId="0" borderId="232" xfId="1" applyFont="1" applyBorder="1" applyAlignment="1">
      <alignment horizontal="center" vertical="center"/>
    </xf>
    <xf numFmtId="0" fontId="142" fillId="0" borderId="231" xfId="0" applyFont="1" applyBorder="1" applyAlignment="1">
      <alignment horizontal="center" vertical="center"/>
    </xf>
    <xf numFmtId="0" fontId="142" fillId="0" borderId="9" xfId="0" applyFont="1" applyBorder="1" applyAlignment="1">
      <alignment horizontal="left" vertical="center"/>
    </xf>
    <xf numFmtId="0" fontId="154" fillId="0" borderId="9" xfId="0" applyFont="1" applyBorder="1"/>
    <xf numFmtId="0" fontId="53" fillId="0" borderId="9" xfId="0" applyFont="1" applyBorder="1" applyAlignment="1">
      <alignment horizontal="left" vertical="center"/>
    </xf>
    <xf numFmtId="0" fontId="130" fillId="13" borderId="0" xfId="1" applyFont="1" applyFill="1" applyBorder="1" applyAlignment="1">
      <alignment horizontal="left" vertical="center"/>
    </xf>
    <xf numFmtId="0" fontId="6" fillId="13" borderId="174" xfId="0" applyFont="1" applyFill="1" applyBorder="1" applyAlignment="1">
      <alignment horizontal="center" vertical="center"/>
    </xf>
    <xf numFmtId="0" fontId="30" fillId="13" borderId="21" xfId="0" applyFont="1" applyFill="1" applyBorder="1"/>
    <xf numFmtId="0" fontId="30" fillId="0" borderId="6" xfId="0" applyFont="1" applyBorder="1"/>
    <xf numFmtId="165" fontId="30" fillId="13" borderId="46" xfId="0" applyNumberFormat="1" applyFont="1" applyFill="1" applyBorder="1"/>
    <xf numFmtId="0" fontId="104" fillId="13" borderId="13" xfId="0" applyFont="1" applyFill="1" applyBorder="1"/>
    <xf numFmtId="0" fontId="30" fillId="13" borderId="13" xfId="0" applyFont="1" applyFill="1" applyBorder="1"/>
    <xf numFmtId="0" fontId="30" fillId="13" borderId="14" xfId="0" applyFont="1" applyFill="1" applyBorder="1"/>
    <xf numFmtId="0" fontId="30" fillId="13" borderId="18" xfId="0" applyFont="1" applyFill="1" applyBorder="1"/>
    <xf numFmtId="0" fontId="30" fillId="13" borderId="19" xfId="0" applyFont="1" applyFill="1" applyBorder="1"/>
    <xf numFmtId="165" fontId="85" fillId="0" borderId="4" xfId="0" applyNumberFormat="1" applyFont="1" applyBorder="1"/>
    <xf numFmtId="0" fontId="93" fillId="5" borderId="13" xfId="0" applyFont="1" applyFill="1" applyBorder="1" applyAlignment="1">
      <alignment vertical="center"/>
    </xf>
    <xf numFmtId="0" fontId="93" fillId="5" borderId="14" xfId="0" applyFont="1" applyFill="1" applyBorder="1" applyAlignment="1">
      <alignment vertical="center"/>
    </xf>
    <xf numFmtId="0" fontId="33" fillId="0" borderId="0" xfId="0" applyFont="1" applyAlignment="1">
      <alignment horizontal="left" vertical="top"/>
    </xf>
    <xf numFmtId="0" fontId="15" fillId="6" borderId="13" xfId="0" applyFont="1" applyFill="1" applyBorder="1" applyAlignment="1">
      <alignment horizontal="left" vertical="center"/>
    </xf>
    <xf numFmtId="165" fontId="97" fillId="0" borderId="0" xfId="0" applyNumberFormat="1" applyFont="1" applyBorder="1"/>
    <xf numFmtId="0" fontId="10" fillId="3" borderId="13" xfId="1" applyFont="1" applyFill="1" applyBorder="1" applyAlignment="1">
      <alignment horizontal="left" vertical="center"/>
    </xf>
    <xf numFmtId="0" fontId="18" fillId="11" borderId="15" xfId="0" applyFont="1" applyFill="1" applyBorder="1" applyAlignment="1">
      <alignment horizontal="left" vertical="center"/>
    </xf>
    <xf numFmtId="0" fontId="18" fillId="11" borderId="16" xfId="0" applyFont="1" applyFill="1" applyBorder="1" applyAlignment="1">
      <alignment horizontal="left" vertical="center"/>
    </xf>
    <xf numFmtId="0" fontId="18" fillId="11" borderId="17"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8" fillId="10" borderId="15" xfId="0" applyFont="1" applyFill="1" applyBorder="1" applyAlignment="1">
      <alignment horizontal="left" vertical="center"/>
    </xf>
    <xf numFmtId="0" fontId="18" fillId="10" borderId="16" xfId="0" applyFont="1" applyFill="1" applyBorder="1" applyAlignment="1">
      <alignment horizontal="left" vertical="center"/>
    </xf>
    <xf numFmtId="0" fontId="18" fillId="10" borderId="17" xfId="0" applyFont="1" applyFill="1" applyBorder="1" applyAlignment="1">
      <alignment horizontal="left" vertical="center"/>
    </xf>
    <xf numFmtId="0" fontId="17" fillId="5" borderId="15" xfId="0" applyFont="1" applyFill="1" applyBorder="1" applyAlignment="1">
      <alignment horizontal="left" vertical="center"/>
    </xf>
    <xf numFmtId="0" fontId="17" fillId="5" borderId="16" xfId="0" applyFont="1" applyFill="1" applyBorder="1" applyAlignment="1">
      <alignment horizontal="left" vertical="center"/>
    </xf>
    <xf numFmtId="0" fontId="17" fillId="5" borderId="17"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16" xfId="0" applyFont="1" applyFill="1" applyBorder="1" applyAlignment="1">
      <alignment horizontal="left" vertical="center"/>
    </xf>
    <xf numFmtId="0" fontId="17" fillId="3" borderId="17" xfId="0" applyFont="1" applyFill="1" applyBorder="1" applyAlignment="1">
      <alignment horizontal="left" vertical="center"/>
    </xf>
    <xf numFmtId="0" fontId="6" fillId="0" borderId="0" xfId="0" applyFont="1" applyAlignment="1">
      <alignment horizontal="left" vertical="center" indent="1"/>
    </xf>
    <xf numFmtId="0" fontId="54" fillId="4" borderId="13" xfId="1" applyFont="1" applyFill="1" applyBorder="1" applyAlignment="1">
      <alignment horizontal="left" vertical="center"/>
    </xf>
    <xf numFmtId="0" fontId="54" fillId="4" borderId="14" xfId="1" applyFont="1" applyFill="1" applyBorder="1" applyAlignment="1">
      <alignment horizontal="left" vertical="center"/>
    </xf>
    <xf numFmtId="0" fontId="65" fillId="11" borderId="0" xfId="1" applyFont="1" applyFill="1" applyBorder="1" applyAlignment="1">
      <alignment horizontal="left" vertical="center"/>
    </xf>
    <xf numFmtId="0" fontId="65" fillId="11" borderId="22" xfId="1" applyFont="1" applyFill="1" applyBorder="1" applyAlignment="1">
      <alignment horizontal="left" vertical="center"/>
    </xf>
    <xf numFmtId="0" fontId="10" fillId="11" borderId="13" xfId="1" applyFont="1" applyFill="1" applyBorder="1" applyAlignment="1">
      <alignment horizontal="left" vertical="center"/>
    </xf>
    <xf numFmtId="0" fontId="10" fillId="11" borderId="14" xfId="1" applyFont="1" applyFill="1" applyBorder="1" applyAlignment="1">
      <alignment horizontal="left" vertical="center"/>
    </xf>
    <xf numFmtId="0" fontId="6" fillId="0" borderId="0" xfId="0" applyFont="1" applyAlignment="1">
      <alignment horizontal="center" vertical="center"/>
    </xf>
    <xf numFmtId="0" fontId="65" fillId="4" borderId="0" xfId="1" applyFont="1" applyFill="1" applyBorder="1" applyAlignment="1">
      <alignment horizontal="left" vertical="center"/>
    </xf>
    <xf numFmtId="0" fontId="57" fillId="5" borderId="13" xfId="0" applyFont="1" applyFill="1" applyBorder="1" applyAlignment="1">
      <alignment horizontal="left" vertical="center" wrapText="1"/>
    </xf>
    <xf numFmtId="0" fontId="57" fillId="5" borderId="0" xfId="0" applyFont="1" applyFill="1" applyAlignment="1">
      <alignment horizontal="left" vertical="center" wrapText="1"/>
    </xf>
    <xf numFmtId="0" fontId="14" fillId="0" borderId="0" xfId="0" applyFont="1" applyAlignment="1">
      <alignment horizontal="left" vertical="center" indent="1"/>
    </xf>
    <xf numFmtId="0" fontId="10" fillId="10" borderId="13" xfId="1" applyFont="1" applyFill="1" applyBorder="1" applyAlignment="1">
      <alignment horizontal="left" vertical="center"/>
    </xf>
    <xf numFmtId="0" fontId="54" fillId="4" borderId="13" xfId="1" applyFont="1" applyFill="1" applyBorder="1" applyAlignment="1">
      <alignment horizontal="left" vertical="center" wrapText="1"/>
    </xf>
    <xf numFmtId="0" fontId="54" fillId="4" borderId="0" xfId="1" applyFont="1" applyFill="1" applyBorder="1" applyAlignment="1">
      <alignment horizontal="left" vertical="center" wrapText="1"/>
    </xf>
    <xf numFmtId="0" fontId="65" fillId="4" borderId="13" xfId="1" applyFont="1" applyFill="1" applyBorder="1" applyAlignment="1">
      <alignment horizontal="left" vertical="center"/>
    </xf>
    <xf numFmtId="0" fontId="65" fillId="4" borderId="14" xfId="1" applyFont="1" applyFill="1" applyBorder="1" applyAlignment="1">
      <alignment horizontal="left" vertical="center"/>
    </xf>
    <xf numFmtId="0" fontId="10" fillId="4" borderId="13" xfId="1"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66" fillId="4" borderId="19" xfId="1" applyFont="1" applyFill="1" applyBorder="1" applyAlignment="1">
      <alignment horizontal="right" vertical="center"/>
    </xf>
    <xf numFmtId="0" fontId="66" fillId="4" borderId="20" xfId="1" applyFont="1" applyFill="1" applyBorder="1" applyAlignment="1">
      <alignment horizontal="right" vertical="center"/>
    </xf>
    <xf numFmtId="0" fontId="3" fillId="0" borderId="0" xfId="0" applyFont="1" applyAlignment="1">
      <alignment horizontal="center" vertical="center"/>
    </xf>
    <xf numFmtId="0" fontId="9" fillId="0" borderId="0" xfId="1" applyFont="1" applyAlignment="1">
      <alignment horizontal="left" vertical="center"/>
    </xf>
    <xf numFmtId="0" fontId="53" fillId="4" borderId="13" xfId="1" applyFont="1" applyFill="1" applyBorder="1" applyAlignment="1">
      <alignment horizontal="left" vertical="center" wrapText="1"/>
    </xf>
    <xf numFmtId="0" fontId="53" fillId="4" borderId="0" xfId="1"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54" fillId="10" borderId="13" xfId="1" applyFont="1" applyFill="1" applyBorder="1" applyAlignment="1">
      <alignment horizontal="left" vertical="center"/>
    </xf>
    <xf numFmtId="0" fontId="12" fillId="5" borderId="13" xfId="0" applyFont="1" applyFill="1" applyBorder="1" applyAlignment="1">
      <alignment horizontal="left" vertical="center" wrapText="1"/>
    </xf>
    <xf numFmtId="0" fontId="12" fillId="5" borderId="0" xfId="0" applyFont="1" applyFill="1" applyAlignment="1">
      <alignment horizontal="left" vertical="center" wrapText="1"/>
    </xf>
    <xf numFmtId="0" fontId="10" fillId="2" borderId="13" xfId="1" applyFont="1" applyFill="1" applyBorder="1" applyAlignment="1">
      <alignment horizontal="left" vertical="center"/>
    </xf>
    <xf numFmtId="0" fontId="10" fillId="2" borderId="14" xfId="1" applyFont="1" applyFill="1" applyBorder="1" applyAlignment="1">
      <alignment horizontal="left" vertical="center"/>
    </xf>
    <xf numFmtId="0" fontId="12" fillId="10" borderId="0" xfId="0" applyFont="1" applyFill="1" applyAlignment="1">
      <alignment horizontal="left"/>
    </xf>
    <xf numFmtId="0" fontId="60" fillId="4" borderId="13" xfId="1" applyFont="1" applyFill="1" applyBorder="1" applyAlignment="1">
      <alignment horizontal="left" vertical="center" wrapText="1"/>
    </xf>
    <xf numFmtId="0" fontId="60" fillId="4" borderId="0" xfId="1" applyFont="1" applyFill="1" applyBorder="1" applyAlignment="1">
      <alignment horizontal="left" vertical="center" wrapText="1"/>
    </xf>
    <xf numFmtId="0" fontId="10" fillId="4" borderId="13" xfId="1" applyFont="1" applyFill="1" applyBorder="1" applyAlignment="1">
      <alignment horizontal="left" vertical="center" wrapText="1"/>
    </xf>
    <xf numFmtId="0" fontId="10" fillId="4" borderId="0" xfId="1" applyFont="1" applyFill="1" applyBorder="1" applyAlignment="1">
      <alignment horizontal="left" vertical="center" wrapText="1"/>
    </xf>
    <xf numFmtId="0" fontId="53" fillId="10" borderId="13" xfId="1" applyFont="1" applyFill="1" applyBorder="1" applyAlignment="1">
      <alignment horizontal="left" vertical="center"/>
    </xf>
    <xf numFmtId="0" fontId="53" fillId="10" borderId="14" xfId="1" applyFont="1" applyFill="1" applyBorder="1" applyAlignment="1">
      <alignment horizontal="left" vertical="center"/>
    </xf>
    <xf numFmtId="0" fontId="56" fillId="4" borderId="13" xfId="1" applyFont="1" applyFill="1" applyBorder="1" applyAlignment="1">
      <alignment horizontal="left" vertical="center"/>
    </xf>
    <xf numFmtId="0" fontId="54" fillId="10" borderId="0" xfId="1" applyFont="1" applyFill="1" applyBorder="1" applyAlignment="1">
      <alignment horizontal="left" vertical="center"/>
    </xf>
    <xf numFmtId="0" fontId="10" fillId="4" borderId="0" xfId="1" applyFont="1" applyFill="1" applyBorder="1" applyAlignment="1">
      <alignment horizontal="left" vertical="center"/>
    </xf>
    <xf numFmtId="0" fontId="10" fillId="4" borderId="22" xfId="1" applyFont="1" applyFill="1" applyBorder="1" applyAlignment="1">
      <alignment horizontal="left" vertical="center"/>
    </xf>
    <xf numFmtId="0" fontId="2" fillId="4" borderId="21" xfId="0" applyFont="1" applyFill="1" applyBorder="1" applyAlignment="1">
      <alignment horizontal="left" vertical="center"/>
    </xf>
    <xf numFmtId="0" fontId="2" fillId="4" borderId="0" xfId="0" applyFont="1" applyFill="1" applyAlignment="1">
      <alignment horizontal="left" vertical="center"/>
    </xf>
    <xf numFmtId="0" fontId="46" fillId="0" borderId="0" xfId="0" applyFont="1" applyAlignment="1">
      <alignment horizontal="left" vertical="center"/>
    </xf>
    <xf numFmtId="0" fontId="45" fillId="0" borderId="0" xfId="0" applyFont="1" applyAlignment="1">
      <alignment horizontal="left" vertical="center"/>
    </xf>
    <xf numFmtId="0" fontId="53" fillId="5" borderId="0" xfId="1" applyFont="1" applyFill="1" applyBorder="1" applyAlignment="1">
      <alignment horizontal="left" vertical="center"/>
    </xf>
    <xf numFmtId="0" fontId="12" fillId="4" borderId="13" xfId="0" applyFont="1" applyFill="1" applyBorder="1" applyAlignment="1">
      <alignment horizontal="left" vertical="center"/>
    </xf>
    <xf numFmtId="0" fontId="12" fillId="4" borderId="14" xfId="0" applyFont="1" applyFill="1" applyBorder="1" applyAlignment="1">
      <alignment horizontal="left" vertical="center"/>
    </xf>
    <xf numFmtId="0" fontId="22" fillId="0" borderId="32" xfId="0" applyFont="1" applyBorder="1" applyAlignment="1">
      <alignment horizontal="center" vertical="center" wrapText="1"/>
    </xf>
    <xf numFmtId="0" fontId="45" fillId="0" borderId="9" xfId="0" applyFont="1" applyBorder="1" applyAlignment="1">
      <alignment horizontal="left" vertical="center"/>
    </xf>
    <xf numFmtId="0" fontId="46" fillId="0" borderId="9"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93" fillId="0" borderId="15" xfId="0" applyFont="1" applyBorder="1" applyAlignment="1">
      <alignment horizontal="left" vertical="center"/>
    </xf>
    <xf numFmtId="0" fontId="93" fillId="0" borderId="16" xfId="0" applyFont="1" applyBorder="1" applyAlignment="1">
      <alignment horizontal="left" vertical="center"/>
    </xf>
    <xf numFmtId="0" fontId="93" fillId="0" borderId="17" xfId="0" applyFont="1" applyBorder="1" applyAlignment="1">
      <alignment horizontal="left" vertical="center"/>
    </xf>
    <xf numFmtId="0" fontId="81" fillId="0" borderId="23" xfId="1" applyFont="1" applyFill="1" applyBorder="1" applyAlignment="1">
      <alignment horizontal="left" vertical="center"/>
    </xf>
    <xf numFmtId="0" fontId="81" fillId="0" borderId="11" xfId="1" applyFont="1" applyFill="1" applyBorder="1" applyAlignment="1">
      <alignment horizontal="left" vertical="center"/>
    </xf>
    <xf numFmtId="0" fontId="81" fillId="0" borderId="24" xfId="1" applyFont="1" applyFill="1" applyBorder="1" applyAlignment="1">
      <alignment horizontal="left" vertical="center"/>
    </xf>
    <xf numFmtId="0" fontId="8" fillId="6" borderId="31" xfId="0" applyFont="1" applyFill="1" applyBorder="1" applyAlignment="1">
      <alignment horizontal="left" vertical="center"/>
    </xf>
    <xf numFmtId="0" fontId="8" fillId="6" borderId="44" xfId="0" applyFont="1" applyFill="1" applyBorder="1" applyAlignment="1">
      <alignment horizontal="left" vertical="center"/>
    </xf>
    <xf numFmtId="0" fontId="8" fillId="13" borderId="13" xfId="0" applyFont="1" applyFill="1" applyBorder="1" applyAlignment="1">
      <alignment horizontal="left" vertical="center" wrapText="1"/>
    </xf>
    <xf numFmtId="0" fontId="8" fillId="13" borderId="0" xfId="0" applyFont="1" applyFill="1" applyAlignment="1">
      <alignment horizontal="left" vertical="center" wrapText="1"/>
    </xf>
    <xf numFmtId="0" fontId="2" fillId="6" borderId="0" xfId="0" applyFont="1" applyFill="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2" fillId="2" borderId="19" xfId="0" applyFont="1" applyFill="1" applyBorder="1" applyAlignment="1">
      <alignment horizontal="left" vertical="center"/>
    </xf>
    <xf numFmtId="0" fontId="8" fillId="8" borderId="15" xfId="0" applyFont="1" applyFill="1" applyBorder="1" applyAlignment="1">
      <alignment horizontal="left" vertical="center"/>
    </xf>
    <xf numFmtId="0" fontId="8" fillId="8" borderId="16" xfId="0" applyFont="1" applyFill="1" applyBorder="1" applyAlignment="1">
      <alignment horizontal="left" vertical="center"/>
    </xf>
    <xf numFmtId="0" fontId="8" fillId="8" borderId="17" xfId="0" applyFont="1" applyFill="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8" fillId="2" borderId="0" xfId="0" applyFont="1" applyFill="1" applyAlignment="1">
      <alignment horizontal="left" vertical="center"/>
    </xf>
    <xf numFmtId="0" fontId="8" fillId="2" borderId="22" xfId="0" applyFont="1" applyFill="1" applyBorder="1" applyAlignment="1">
      <alignment horizontal="left" vertical="center"/>
    </xf>
    <xf numFmtId="0" fontId="17" fillId="9" borderId="15" xfId="0" applyFont="1" applyFill="1" applyBorder="1" applyAlignment="1">
      <alignment horizontal="left" vertical="center"/>
    </xf>
    <xf numFmtId="0" fontId="17" fillId="9" borderId="16" xfId="0" applyFont="1" applyFill="1" applyBorder="1" applyAlignment="1">
      <alignment horizontal="left" vertical="center"/>
    </xf>
    <xf numFmtId="0" fontId="17" fillId="9" borderId="17" xfId="0" applyFont="1" applyFill="1" applyBorder="1" applyAlignment="1">
      <alignment horizontal="left" vertical="center"/>
    </xf>
    <xf numFmtId="0" fontId="2" fillId="9" borderId="0" xfId="0" applyFont="1" applyFill="1" applyAlignment="1">
      <alignment horizontal="lef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2" fillId="3" borderId="19" xfId="0" applyFont="1" applyFill="1" applyBorder="1" applyAlignment="1">
      <alignment horizontal="left" vertical="center"/>
    </xf>
    <xf numFmtId="0" fontId="8" fillId="5" borderId="13" xfId="0" applyFont="1" applyFill="1" applyBorder="1" applyAlignment="1">
      <alignment horizontal="left" vertical="center"/>
    </xf>
    <xf numFmtId="0" fontId="8" fillId="5" borderId="14" xfId="0" applyFont="1" applyFill="1" applyBorder="1" applyAlignment="1">
      <alignment horizontal="left" vertical="center"/>
    </xf>
    <xf numFmtId="0" fontId="2" fillId="5" borderId="0" xfId="0" applyFont="1" applyFill="1" applyAlignment="1">
      <alignment horizontal="left" vertical="center"/>
    </xf>
    <xf numFmtId="0" fontId="8" fillId="2" borderId="13"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44" fillId="0" borderId="9" xfId="0" applyFont="1" applyBorder="1" applyAlignment="1">
      <alignment horizontal="left" vertical="center"/>
    </xf>
    <xf numFmtId="0" fontId="12" fillId="7" borderId="13" xfId="0" applyFont="1" applyFill="1" applyBorder="1" applyAlignment="1">
      <alignment horizontal="left" vertical="center"/>
    </xf>
    <xf numFmtId="0" fontId="12" fillId="7" borderId="14" xfId="0" applyFont="1" applyFill="1" applyBorder="1" applyAlignment="1">
      <alignment horizontal="left" vertical="center"/>
    </xf>
    <xf numFmtId="0" fontId="2" fillId="7" borderId="19" xfId="0" applyFont="1" applyFill="1" applyBorder="1" applyAlignment="1">
      <alignment horizontal="left" vertical="center"/>
    </xf>
    <xf numFmtId="0" fontId="18" fillId="7" borderId="15" xfId="0"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0" applyFont="1" applyFill="1" applyBorder="1" applyAlignment="1">
      <alignment horizontal="left" vertical="center"/>
    </xf>
    <xf numFmtId="0" fontId="18" fillId="5" borderId="15" xfId="0" applyFont="1" applyFill="1" applyBorder="1" applyAlignment="1">
      <alignment horizontal="left" vertical="center"/>
    </xf>
    <xf numFmtId="0" fontId="18" fillId="5" borderId="16" xfId="0" applyFont="1" applyFill="1" applyBorder="1" applyAlignment="1">
      <alignment horizontal="left" vertical="center"/>
    </xf>
    <xf numFmtId="0" fontId="18" fillId="5" borderId="17" xfId="0" applyFont="1" applyFill="1" applyBorder="1" applyAlignment="1">
      <alignment horizontal="left" vertical="center"/>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18" fillId="6" borderId="17" xfId="0" applyFont="1" applyFill="1" applyBorder="1" applyAlignment="1">
      <alignment horizontal="left" vertical="center"/>
    </xf>
    <xf numFmtId="0" fontId="8" fillId="7" borderId="13" xfId="0" applyFont="1" applyFill="1" applyBorder="1" applyAlignment="1">
      <alignment horizontal="left" vertical="center"/>
    </xf>
    <xf numFmtId="0" fontId="8" fillId="7" borderId="14" xfId="0" applyFont="1" applyFill="1" applyBorder="1" applyAlignment="1">
      <alignment horizontal="left" vertical="center"/>
    </xf>
    <xf numFmtId="0" fontId="25" fillId="0" borderId="23" xfId="1" applyFont="1" applyBorder="1" applyAlignment="1">
      <alignment horizontal="left" vertical="center"/>
    </xf>
    <xf numFmtId="0" fontId="25" fillId="0" borderId="11" xfId="1" applyFont="1" applyBorder="1" applyAlignment="1">
      <alignment horizontal="left" vertical="center"/>
    </xf>
    <xf numFmtId="0" fontId="25" fillId="0" borderId="24" xfId="1" applyFont="1" applyBorder="1" applyAlignment="1">
      <alignment horizontal="left"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9" xfId="0" applyFont="1" applyFill="1" applyBorder="1" applyAlignment="1">
      <alignment horizontal="left" vertical="center"/>
    </xf>
    <xf numFmtId="0" fontId="12" fillId="9" borderId="13"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12" fillId="9" borderId="0" xfId="0" applyFont="1" applyFill="1" applyAlignment="1">
      <alignment horizontal="left" vertical="center" wrapText="1"/>
    </xf>
    <xf numFmtId="0" fontId="12" fillId="9" borderId="22" xfId="0" applyFont="1" applyFill="1" applyBorder="1" applyAlignment="1">
      <alignment horizontal="left" vertical="center" wrapText="1"/>
    </xf>
    <xf numFmtId="0" fontId="8" fillId="15" borderId="15" xfId="0" applyFont="1" applyFill="1" applyBorder="1" applyAlignment="1">
      <alignment horizontal="left" vertical="center"/>
    </xf>
    <xf numFmtId="0" fontId="8" fillId="15" borderId="16" xfId="0" applyFont="1" applyFill="1" applyBorder="1" applyAlignment="1">
      <alignment horizontal="left" vertical="center"/>
    </xf>
    <xf numFmtId="0" fontId="8" fillId="15" borderId="17" xfId="0" applyFont="1" applyFill="1" applyBorder="1" applyAlignment="1">
      <alignment horizontal="left" vertical="center"/>
    </xf>
    <xf numFmtId="0" fontId="8" fillId="13" borderId="18" xfId="0" applyFont="1" applyFill="1" applyBorder="1" applyAlignment="1">
      <alignment horizontal="left" vertical="center"/>
    </xf>
    <xf numFmtId="0" fontId="8" fillId="13" borderId="19" xfId="0" applyFont="1" applyFill="1" applyBorder="1" applyAlignment="1">
      <alignment horizontal="left" vertical="center"/>
    </xf>
    <xf numFmtId="0" fontId="8" fillId="13" borderId="20" xfId="0" applyFont="1" applyFill="1" applyBorder="1" applyAlignment="1">
      <alignment horizontal="left" vertical="center"/>
    </xf>
    <xf numFmtId="0" fontId="8" fillId="16" borderId="15" xfId="0" applyFont="1" applyFill="1" applyBorder="1" applyAlignment="1">
      <alignment horizontal="left" vertical="center"/>
    </xf>
    <xf numFmtId="0" fontId="8" fillId="16" borderId="16" xfId="0" applyFont="1" applyFill="1" applyBorder="1" applyAlignment="1">
      <alignment horizontal="left" vertical="center"/>
    </xf>
    <xf numFmtId="0" fontId="8" fillId="16" borderId="17" xfId="0" applyFont="1" applyFill="1" applyBorder="1" applyAlignment="1">
      <alignment horizontal="left" vertical="center"/>
    </xf>
    <xf numFmtId="0" fontId="38" fillId="0" borderId="0" xfId="0" applyFont="1" applyAlignment="1">
      <alignment horizontal="left" vertical="center"/>
    </xf>
    <xf numFmtId="0" fontId="8" fillId="8" borderId="13" xfId="0" applyFont="1" applyFill="1" applyBorder="1" applyAlignment="1">
      <alignment horizontal="left" vertical="center"/>
    </xf>
    <xf numFmtId="0" fontId="8" fillId="8" borderId="14" xfId="0" applyFont="1" applyFill="1" applyBorder="1" applyAlignment="1">
      <alignment horizontal="left" vertical="center"/>
    </xf>
    <xf numFmtId="0" fontId="2" fillId="8" borderId="0" xfId="0" applyFont="1" applyFill="1" applyAlignment="1">
      <alignment horizontal="left"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8" fillId="6" borderId="13" xfId="0" applyFont="1" applyFill="1" applyBorder="1" applyAlignment="1">
      <alignment horizontal="left" vertical="center"/>
    </xf>
    <xf numFmtId="0" fontId="8" fillId="6" borderId="14" xfId="0" applyFont="1" applyFill="1" applyBorder="1" applyAlignment="1">
      <alignment horizontal="left" vertical="center"/>
    </xf>
    <xf numFmtId="0" fontId="2" fillId="3" borderId="0" xfId="0" applyFont="1" applyFill="1" applyAlignment="1">
      <alignment horizontal="left" vertical="center"/>
    </xf>
    <xf numFmtId="0" fontId="12" fillId="7" borderId="13"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22" xfId="0" applyFont="1" applyFill="1" applyBorder="1" applyAlignment="1">
      <alignment horizontal="left" vertical="center" wrapText="1"/>
    </xf>
    <xf numFmtId="0" fontId="8" fillId="3" borderId="31" xfId="0" applyFont="1" applyFill="1" applyBorder="1" applyAlignment="1">
      <alignment horizontal="left" vertical="center"/>
    </xf>
    <xf numFmtId="0" fontId="8" fillId="3" borderId="44" xfId="0" applyFont="1" applyFill="1" applyBorder="1" applyAlignment="1">
      <alignment horizontal="left" vertical="center"/>
    </xf>
    <xf numFmtId="0" fontId="8" fillId="5" borderId="31"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9" borderId="57" xfId="0" applyFont="1" applyFill="1" applyBorder="1" applyAlignment="1">
      <alignment wrapText="1"/>
    </xf>
    <xf numFmtId="0" fontId="8" fillId="9" borderId="0" xfId="0" applyFont="1" applyFill="1" applyAlignment="1">
      <alignment wrapText="1"/>
    </xf>
    <xf numFmtId="0" fontId="8" fillId="9" borderId="13" xfId="0" applyFont="1" applyFill="1" applyBorder="1" applyAlignment="1">
      <alignment horizontal="left" vertical="center"/>
    </xf>
    <xf numFmtId="0" fontId="8" fillId="9" borderId="14" xfId="0" applyFont="1" applyFill="1" applyBorder="1" applyAlignment="1">
      <alignment horizontal="left" vertical="center"/>
    </xf>
    <xf numFmtId="0" fontId="2" fillId="2" borderId="0" xfId="0" applyFont="1" applyFill="1" applyAlignment="1">
      <alignment horizontal="left" vertical="center"/>
    </xf>
    <xf numFmtId="0" fontId="8" fillId="5" borderId="0" xfId="0" applyFont="1" applyFill="1" applyAlignment="1">
      <alignment horizontal="left" vertical="center"/>
    </xf>
    <xf numFmtId="0" fontId="8" fillId="5" borderId="2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8" fillId="6" borderId="13"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22" xfId="0" applyFont="1" applyFill="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 fillId="3" borderId="28" xfId="0" applyFont="1" applyFill="1" applyBorder="1" applyAlignment="1">
      <alignment horizontal="left" vertical="center"/>
    </xf>
    <xf numFmtId="0" fontId="8" fillId="9" borderId="13" xfId="0" applyFont="1" applyFill="1" applyBorder="1" applyAlignment="1">
      <alignment horizontal="left" vertical="center" wrapText="1"/>
    </xf>
    <xf numFmtId="0" fontId="8" fillId="9" borderId="14" xfId="0" applyFont="1" applyFill="1" applyBorder="1" applyAlignment="1">
      <alignment horizontal="left" vertical="center" wrapText="1"/>
    </xf>
    <xf numFmtId="0" fontId="8" fillId="9" borderId="0" xfId="0" applyFont="1" applyFill="1" applyAlignment="1">
      <alignment horizontal="left" vertical="center" wrapText="1"/>
    </xf>
    <xf numFmtId="0" fontId="8" fillId="9" borderId="22" xfId="0" applyFont="1" applyFill="1" applyBorder="1" applyAlignment="1">
      <alignment horizontal="left" vertical="center" wrapText="1"/>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8" fillId="5" borderId="31" xfId="0" applyFont="1" applyFill="1" applyBorder="1" applyAlignment="1">
      <alignment horizontal="left" vertical="center"/>
    </xf>
    <xf numFmtId="0" fontId="8" fillId="5" borderId="44" xfId="0" applyFont="1" applyFill="1" applyBorder="1" applyAlignment="1">
      <alignment horizontal="left" vertical="center"/>
    </xf>
    <xf numFmtId="0" fontId="2" fillId="7" borderId="28" xfId="0" applyFont="1" applyFill="1" applyBorder="1" applyAlignment="1">
      <alignment horizontal="left" vertical="center"/>
    </xf>
    <xf numFmtId="0" fontId="8" fillId="3" borderId="0" xfId="0" applyFont="1" applyFill="1" applyAlignment="1">
      <alignment horizontal="left" vertical="center"/>
    </xf>
    <xf numFmtId="0" fontId="8" fillId="3" borderId="22" xfId="0" applyFont="1" applyFill="1" applyBorder="1" applyAlignment="1">
      <alignment horizontal="left" vertical="center"/>
    </xf>
    <xf numFmtId="0" fontId="12" fillId="5" borderId="31" xfId="0" applyFont="1" applyFill="1" applyBorder="1" applyAlignment="1">
      <alignment horizontal="left" vertical="center" wrapText="1"/>
    </xf>
    <xf numFmtId="0" fontId="12" fillId="5" borderId="44"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8" fillId="5" borderId="0" xfId="0" quotePrefix="1" applyFont="1" applyFill="1" applyAlignment="1">
      <alignment horizontal="left" vertical="center" wrapText="1"/>
    </xf>
    <xf numFmtId="0" fontId="8" fillId="5" borderId="22" xfId="0" quotePrefix="1" applyFont="1" applyFill="1" applyBorder="1" applyAlignment="1">
      <alignment horizontal="left" vertical="center" wrapText="1"/>
    </xf>
    <xf numFmtId="0" fontId="8" fillId="15" borderId="0" xfId="0" quotePrefix="1" applyFont="1" applyFill="1" applyAlignment="1">
      <alignment horizontal="left" vertical="center"/>
    </xf>
    <xf numFmtId="0" fontId="8" fillId="15" borderId="0" xfId="0" applyFont="1" applyFill="1" applyAlignment="1">
      <alignment horizontal="left" vertical="center"/>
    </xf>
    <xf numFmtId="0" fontId="8" fillId="15" borderId="22" xfId="0" applyFont="1" applyFill="1" applyBorder="1" applyAlignment="1">
      <alignment horizontal="left" vertical="center"/>
    </xf>
    <xf numFmtId="0" fontId="8" fillId="15" borderId="13" xfId="0" applyFont="1" applyFill="1" applyBorder="1" applyAlignment="1">
      <alignment horizontal="left" vertical="center"/>
    </xf>
    <xf numFmtId="0" fontId="8" fillId="5" borderId="0" xfId="0" quotePrefix="1" applyFont="1" applyFill="1" applyAlignment="1">
      <alignment vertical="center"/>
    </xf>
    <xf numFmtId="0" fontId="8" fillId="5" borderId="0" xfId="0" applyFont="1" applyFill="1" applyAlignment="1">
      <alignment vertical="center"/>
    </xf>
    <xf numFmtId="0" fontId="8" fillId="5" borderId="22" xfId="0" applyFont="1" applyFill="1" applyBorder="1" applyAlignment="1">
      <alignment vertical="center"/>
    </xf>
    <xf numFmtId="0" fontId="8" fillId="8" borderId="13" xfId="0" applyFont="1" applyFill="1" applyBorder="1" applyAlignment="1">
      <alignment horizontal="left" vertical="center" wrapText="1"/>
    </xf>
    <xf numFmtId="0" fontId="8" fillId="8" borderId="14" xfId="0" applyFont="1" applyFill="1" applyBorder="1" applyAlignment="1">
      <alignment horizontal="left" vertical="center" wrapText="1"/>
    </xf>
    <xf numFmtId="0" fontId="8" fillId="8" borderId="0" xfId="0" applyFont="1" applyFill="1" applyAlignment="1">
      <alignment horizontal="left" vertical="center" wrapText="1"/>
    </xf>
    <xf numFmtId="0" fontId="8" fillId="8" borderId="22"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8" fillId="7" borderId="0" xfId="0" applyFont="1" applyFill="1" applyAlignment="1">
      <alignment horizontal="left" vertical="center" wrapText="1"/>
    </xf>
    <xf numFmtId="0" fontId="8" fillId="13" borderId="13" xfId="0" applyFont="1" applyFill="1" applyBorder="1" applyAlignment="1">
      <alignment horizontal="left" vertical="center"/>
    </xf>
    <xf numFmtId="0" fontId="8" fillId="13" borderId="14" xfId="0" applyFont="1" applyFill="1" applyBorder="1" applyAlignment="1">
      <alignment horizontal="left" vertical="center"/>
    </xf>
    <xf numFmtId="0" fontId="2" fillId="15" borderId="0" xfId="0" applyFont="1" applyFill="1" applyAlignment="1">
      <alignment horizontal="left" vertical="center"/>
    </xf>
    <xf numFmtId="0" fontId="8" fillId="6" borderId="3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2" xfId="0" applyFont="1" applyFill="1" applyBorder="1" applyAlignment="1">
      <alignment horizontal="left" vertical="center" wrapText="1"/>
    </xf>
    <xf numFmtId="0" fontId="12" fillId="7" borderId="0" xfId="0" applyFont="1" applyFill="1" applyAlignment="1">
      <alignment horizontal="left" vertical="center" wrapText="1"/>
    </xf>
    <xf numFmtId="0" fontId="8" fillId="15" borderId="44" xfId="0" applyFont="1" applyFill="1" applyBorder="1" applyAlignment="1">
      <alignment horizontal="center" vertical="center" textRotation="180" wrapText="1"/>
    </xf>
    <xf numFmtId="0" fontId="8" fillId="15" borderId="22" xfId="0" applyFont="1" applyFill="1" applyBorder="1" applyAlignment="1">
      <alignment horizontal="center" vertical="center" textRotation="180" wrapText="1"/>
    </xf>
    <xf numFmtId="0" fontId="6" fillId="5" borderId="13" xfId="0" applyFont="1" applyFill="1" applyBorder="1" applyAlignment="1">
      <alignment horizontal="left" vertical="center"/>
    </xf>
    <xf numFmtId="0" fontId="6" fillId="5" borderId="14" xfId="0" applyFont="1" applyFill="1" applyBorder="1" applyAlignment="1">
      <alignment horizontal="left" vertical="center"/>
    </xf>
    <xf numFmtId="0" fontId="2" fillId="5" borderId="22" xfId="0" applyFont="1" applyFill="1" applyBorder="1" applyAlignment="1">
      <alignment horizontal="left" vertical="center"/>
    </xf>
    <xf numFmtId="0" fontId="44" fillId="14" borderId="21" xfId="0" applyFont="1" applyFill="1" applyBorder="1" applyAlignment="1">
      <alignment horizontal="left" vertical="top"/>
    </xf>
    <xf numFmtId="0" fontId="44" fillId="14" borderId="0" xfId="0" applyFont="1" applyFill="1" applyAlignment="1">
      <alignment horizontal="left" vertical="top"/>
    </xf>
    <xf numFmtId="0" fontId="44" fillId="14" borderId="189" xfId="0" applyFont="1" applyFill="1" applyBorder="1" applyAlignment="1">
      <alignment horizontal="left" vertical="top"/>
    </xf>
    <xf numFmtId="0" fontId="44" fillId="14" borderId="190" xfId="0" applyFont="1" applyFill="1" applyBorder="1" applyAlignment="1">
      <alignment horizontal="left" vertical="top"/>
    </xf>
    <xf numFmtId="0" fontId="44" fillId="0" borderId="190" xfId="0" applyFont="1" applyBorder="1" applyAlignment="1">
      <alignment horizontal="left" vertical="top"/>
    </xf>
    <xf numFmtId="0" fontId="33" fillId="13" borderId="0" xfId="0" applyFont="1" applyFill="1" applyAlignment="1">
      <alignment horizontal="left" vertical="center"/>
    </xf>
    <xf numFmtId="0" fontId="93" fillId="13" borderId="13" xfId="0" applyFont="1" applyFill="1" applyBorder="1" applyAlignment="1">
      <alignment horizontal="left" vertical="center"/>
    </xf>
    <xf numFmtId="0" fontId="93" fillId="13" borderId="14" xfId="0" applyFont="1" applyFill="1" applyBorder="1" applyAlignment="1">
      <alignment horizontal="left" vertical="center"/>
    </xf>
    <xf numFmtId="0" fontId="61" fillId="13" borderId="0" xfId="0" applyFont="1" applyFill="1" applyAlignment="1">
      <alignment horizontal="left" vertical="center"/>
    </xf>
    <xf numFmtId="0" fontId="93" fillId="13" borderId="13" xfId="0" applyFont="1" applyFill="1" applyBorder="1" applyAlignment="1">
      <alignment horizontal="left" vertical="center" wrapText="1"/>
    </xf>
    <xf numFmtId="0" fontId="93" fillId="13" borderId="14" xfId="0" applyFont="1" applyFill="1" applyBorder="1" applyAlignment="1">
      <alignment horizontal="left" vertical="center" wrapText="1"/>
    </xf>
    <xf numFmtId="0" fontId="93" fillId="13" borderId="0" xfId="0" applyFont="1" applyFill="1" applyAlignment="1">
      <alignment horizontal="left" vertical="center" wrapText="1"/>
    </xf>
    <xf numFmtId="0" fontId="93" fillId="13" borderId="22" xfId="0" applyFont="1" applyFill="1" applyBorder="1" applyAlignment="1">
      <alignment horizontal="left" vertical="center" wrapText="1"/>
    </xf>
    <xf numFmtId="0" fontId="93" fillId="8" borderId="13" xfId="0" applyFont="1" applyFill="1" applyBorder="1" applyAlignment="1">
      <alignment horizontal="left" vertical="center"/>
    </xf>
    <xf numFmtId="0" fontId="93" fillId="8" borderId="14" xfId="0" applyFont="1" applyFill="1" applyBorder="1" applyAlignment="1">
      <alignment horizontal="left" vertical="center"/>
    </xf>
    <xf numFmtId="0" fontId="93" fillId="5" borderId="13" xfId="0" applyFont="1" applyFill="1" applyBorder="1" applyAlignment="1">
      <alignment horizontal="left" vertical="center"/>
    </xf>
    <xf numFmtId="0" fontId="93" fillId="5" borderId="14" xfId="0" applyFont="1" applyFill="1" applyBorder="1" applyAlignment="1">
      <alignment horizontal="left" vertical="center"/>
    </xf>
    <xf numFmtId="0" fontId="33" fillId="5" borderId="0" xfId="0" applyFont="1" applyFill="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6" borderId="13" xfId="0" applyFont="1" applyFill="1" applyBorder="1" applyAlignment="1">
      <alignment horizontal="left" vertical="center"/>
    </xf>
    <xf numFmtId="0" fontId="18" fillId="6" borderId="14" xfId="0" applyFont="1" applyFill="1" applyBorder="1" applyAlignment="1">
      <alignment horizontal="left" vertical="center"/>
    </xf>
    <xf numFmtId="0" fontId="33" fillId="6" borderId="0" xfId="0" applyFont="1" applyFill="1" applyAlignment="1">
      <alignment horizontal="left" vertical="center"/>
    </xf>
    <xf numFmtId="0" fontId="18" fillId="15" borderId="13" xfId="0" applyFont="1" applyFill="1" applyBorder="1" applyAlignment="1">
      <alignment horizontal="left" vertical="center" wrapText="1"/>
    </xf>
    <xf numFmtId="0" fontId="18" fillId="15" borderId="14" xfId="0" applyFont="1" applyFill="1" applyBorder="1" applyAlignment="1">
      <alignment horizontal="left" vertical="center" wrapText="1"/>
    </xf>
    <xf numFmtId="0" fontId="18" fillId="15" borderId="0" xfId="0" applyFont="1" applyFill="1" applyAlignment="1">
      <alignment horizontal="left" vertical="center" wrapText="1"/>
    </xf>
    <xf numFmtId="0" fontId="18" fillId="15" borderId="22" xfId="0" applyFont="1" applyFill="1" applyBorder="1" applyAlignment="1">
      <alignment horizontal="left" vertical="center" wrapText="1"/>
    </xf>
    <xf numFmtId="0" fontId="18" fillId="33" borderId="13" xfId="0" applyFont="1" applyFill="1" applyBorder="1" applyAlignment="1">
      <alignment horizontal="left" vertical="center"/>
    </xf>
    <xf numFmtId="0" fontId="93" fillId="5" borderId="0" xfId="0" applyFont="1" applyFill="1" applyAlignment="1">
      <alignment horizontal="left" vertical="center" wrapText="1"/>
    </xf>
    <xf numFmtId="0" fontId="93" fillId="5" borderId="22" xfId="0" applyFont="1" applyFill="1" applyBorder="1" applyAlignment="1">
      <alignment horizontal="left" vertical="center" wrapText="1"/>
    </xf>
    <xf numFmtId="0" fontId="104" fillId="5" borderId="13" xfId="0" applyFont="1" applyFill="1" applyBorder="1" applyAlignment="1">
      <alignment horizontal="left" vertical="center" wrapText="1"/>
    </xf>
    <xf numFmtId="0" fontId="104" fillId="5" borderId="14" xfId="0" applyFont="1" applyFill="1" applyBorder="1" applyAlignment="1">
      <alignment horizontal="left" vertical="center" wrapText="1"/>
    </xf>
    <xf numFmtId="0" fontId="93" fillId="32" borderId="13" xfId="0" applyFont="1" applyFill="1" applyBorder="1" applyAlignment="1">
      <alignment horizontal="left" vertical="center"/>
    </xf>
    <xf numFmtId="0" fontId="18" fillId="32" borderId="0" xfId="0" applyFont="1" applyFill="1" applyAlignment="1">
      <alignment horizontal="left" vertical="center"/>
    </xf>
    <xf numFmtId="0" fontId="18" fillId="32" borderId="22" xfId="0" applyFont="1" applyFill="1" applyBorder="1" applyAlignment="1">
      <alignment horizontal="left" vertical="center"/>
    </xf>
    <xf numFmtId="0" fontId="149" fillId="5" borderId="0" xfId="0" applyFont="1" applyFill="1" applyAlignment="1">
      <alignment horizontal="left" vertical="center"/>
    </xf>
    <xf numFmtId="0" fontId="33" fillId="15" borderId="19" xfId="0" applyFont="1" applyFill="1" applyBorder="1" applyAlignment="1">
      <alignment horizontal="left" vertical="center"/>
    </xf>
    <xf numFmtId="0" fontId="109" fillId="0" borderId="0" xfId="0" applyFont="1" applyAlignment="1">
      <alignment horizontal="left" vertical="center"/>
    </xf>
    <xf numFmtId="0" fontId="109" fillId="0" borderId="19" xfId="0" applyFont="1" applyBorder="1" applyAlignment="1">
      <alignment horizontal="left" vertical="center"/>
    </xf>
    <xf numFmtId="0" fontId="109" fillId="0" borderId="9" xfId="0" applyFont="1" applyBorder="1" applyAlignment="1">
      <alignment horizontal="left" vertical="center"/>
    </xf>
    <xf numFmtId="0" fontId="33" fillId="33" borderId="19" xfId="0" applyFont="1" applyFill="1" applyBorder="1" applyAlignment="1">
      <alignment horizontal="left" vertical="center"/>
    </xf>
    <xf numFmtId="0" fontId="18" fillId="15" borderId="13" xfId="0" applyFont="1" applyFill="1" applyBorder="1" applyAlignment="1">
      <alignment horizontal="left" vertical="center"/>
    </xf>
    <xf numFmtId="0" fontId="18" fillId="15" borderId="14" xfId="0" applyFont="1" applyFill="1" applyBorder="1" applyAlignment="1">
      <alignment horizontal="left" vertical="center"/>
    </xf>
    <xf numFmtId="0" fontId="33" fillId="8" borderId="0" xfId="0" applyFont="1" applyFill="1" applyAlignment="1">
      <alignment horizontal="left" vertical="center"/>
    </xf>
    <xf numFmtId="0" fontId="33" fillId="2" borderId="19" xfId="0" applyFont="1" applyFill="1" applyBorder="1" applyAlignment="1">
      <alignment horizontal="left" vertical="center"/>
    </xf>
    <xf numFmtId="0" fontId="81" fillId="0" borderId="16" xfId="0" applyFont="1" applyBorder="1" applyAlignment="1">
      <alignment horizontal="left" vertical="center"/>
    </xf>
    <xf numFmtId="0" fontId="81" fillId="0" borderId="17" xfId="0" applyFont="1" applyBorder="1" applyAlignment="1">
      <alignment horizontal="left" vertical="center"/>
    </xf>
    <xf numFmtId="0" fontId="93" fillId="5" borderId="13" xfId="0" applyFont="1" applyFill="1" applyBorder="1" applyAlignment="1">
      <alignment horizontal="left" vertical="center" wrapText="1"/>
    </xf>
    <xf numFmtId="0" fontId="93" fillId="5" borderId="14" xfId="0" applyFont="1" applyFill="1" applyBorder="1" applyAlignment="1">
      <alignment horizontal="left" vertical="center" wrapText="1"/>
    </xf>
    <xf numFmtId="0" fontId="81" fillId="0" borderId="69" xfId="0" applyFont="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33" fillId="2" borderId="0" xfId="0" applyFont="1" applyFill="1" applyAlignment="1">
      <alignment horizontal="left" vertical="center"/>
    </xf>
    <xf numFmtId="0" fontId="18" fillId="33" borderId="0" xfId="0" applyFont="1" applyFill="1" applyAlignment="1">
      <alignment horizontal="left" vertical="center"/>
    </xf>
    <xf numFmtId="0" fontId="15" fillId="13" borderId="0" xfId="0" applyFont="1" applyFill="1" applyAlignment="1">
      <alignment horizontal="left"/>
    </xf>
    <xf numFmtId="0" fontId="15" fillId="13" borderId="22" xfId="0" applyFont="1" applyFill="1" applyBorder="1" applyAlignment="1">
      <alignment horizontal="left"/>
    </xf>
    <xf numFmtId="0" fontId="104" fillId="5" borderId="0" xfId="0" applyFont="1" applyFill="1" applyAlignment="1">
      <alignment horizontal="left" vertical="center" wrapText="1"/>
    </xf>
    <xf numFmtId="0" fontId="104" fillId="5" borderId="22" xfId="0" applyFont="1" applyFill="1" applyBorder="1" applyAlignment="1">
      <alignment horizontal="left" vertical="center" wrapText="1"/>
    </xf>
    <xf numFmtId="0" fontId="93" fillId="5" borderId="0" xfId="0" applyFont="1" applyFill="1" applyAlignment="1">
      <alignment horizontal="left" vertical="center"/>
    </xf>
    <xf numFmtId="0" fontId="93" fillId="5" borderId="22" xfId="0" applyFont="1" applyFill="1" applyBorder="1" applyAlignment="1">
      <alignment horizontal="left" vertical="center"/>
    </xf>
    <xf numFmtId="0" fontId="18" fillId="2" borderId="13" xfId="0" applyFont="1" applyFill="1" applyBorder="1" applyAlignment="1">
      <alignment horizontal="left" vertical="center" wrapText="1"/>
    </xf>
    <xf numFmtId="0" fontId="18" fillId="2" borderId="0" xfId="0" applyFont="1" applyFill="1" applyAlignment="1">
      <alignment horizontal="left" vertical="center" wrapText="1"/>
    </xf>
    <xf numFmtId="0" fontId="33" fillId="33" borderId="28" xfId="0" applyFont="1" applyFill="1" applyBorder="1" applyAlignment="1">
      <alignment horizontal="left" vertical="center"/>
    </xf>
    <xf numFmtId="0" fontId="93" fillId="35" borderId="15" xfId="0" applyFont="1" applyFill="1" applyBorder="1" applyAlignment="1">
      <alignment horizontal="left" vertical="center"/>
    </xf>
    <xf numFmtId="0" fontId="93" fillId="35" borderId="16" xfId="0" applyFont="1" applyFill="1" applyBorder="1" applyAlignment="1">
      <alignment horizontal="left" vertical="center"/>
    </xf>
    <xf numFmtId="0" fontId="93" fillId="35" borderId="17" xfId="0" applyFont="1" applyFill="1" applyBorder="1" applyAlignment="1">
      <alignment horizontal="left" vertical="center"/>
    </xf>
    <xf numFmtId="0" fontId="18" fillId="8" borderId="15" xfId="0" applyFont="1" applyFill="1" applyBorder="1" applyAlignment="1">
      <alignment horizontal="left" vertical="center"/>
    </xf>
    <xf numFmtId="0" fontId="18" fillId="8" borderId="16" xfId="0" applyFont="1" applyFill="1" applyBorder="1" applyAlignment="1">
      <alignment horizontal="left" vertical="center"/>
    </xf>
    <xf numFmtId="0" fontId="18" fillId="8" borderId="17" xfId="0" applyFont="1" applyFill="1" applyBorder="1" applyAlignment="1">
      <alignment horizontal="left" vertical="center"/>
    </xf>
    <xf numFmtId="0" fontId="93" fillId="9" borderId="15" xfId="0" applyFont="1" applyFill="1" applyBorder="1" applyAlignment="1">
      <alignment horizontal="left" vertical="center"/>
    </xf>
    <xf numFmtId="0" fontId="93" fillId="9" borderId="16" xfId="0" applyFont="1" applyFill="1" applyBorder="1" applyAlignment="1">
      <alignment horizontal="left" vertical="center"/>
    </xf>
    <xf numFmtId="0" fontId="93" fillId="9" borderId="17" xfId="0" applyFont="1" applyFill="1" applyBorder="1" applyAlignment="1">
      <alignment horizontal="left" vertical="center"/>
    </xf>
    <xf numFmtId="0" fontId="18" fillId="13" borderId="15" xfId="0" applyFont="1" applyFill="1" applyBorder="1" applyAlignment="1">
      <alignment horizontal="left" vertical="center"/>
    </xf>
    <xf numFmtId="0" fontId="18" fillId="13" borderId="16" xfId="0" applyFont="1" applyFill="1" applyBorder="1" applyAlignment="1">
      <alignment horizontal="left" vertical="center"/>
    </xf>
    <xf numFmtId="0" fontId="18" fillId="13" borderId="17" xfId="0" applyFont="1" applyFill="1" applyBorder="1" applyAlignment="1">
      <alignment horizontal="left" vertical="center"/>
    </xf>
    <xf numFmtId="0" fontId="18" fillId="32" borderId="15" xfId="0" applyFont="1" applyFill="1" applyBorder="1" applyAlignment="1">
      <alignment horizontal="left" vertical="center"/>
    </xf>
    <xf numFmtId="0" fontId="18" fillId="32" borderId="16" xfId="0" applyFont="1" applyFill="1" applyBorder="1" applyAlignment="1">
      <alignment horizontal="left" vertical="center"/>
    </xf>
    <xf numFmtId="0" fontId="18" fillId="32" borderId="17" xfId="0" applyFont="1" applyFill="1" applyBorder="1" applyAlignment="1">
      <alignment horizontal="left" vertical="center"/>
    </xf>
    <xf numFmtId="0" fontId="80" fillId="0" borderId="9" xfId="0" applyFont="1" applyBorder="1" applyAlignment="1">
      <alignment horizontal="left" vertical="center"/>
    </xf>
    <xf numFmtId="0" fontId="81" fillId="0" borderId="23" xfId="1" applyFont="1" applyBorder="1" applyAlignment="1">
      <alignment horizontal="left" vertical="center"/>
    </xf>
    <xf numFmtId="0" fontId="81" fillId="0" borderId="11" xfId="1" applyFont="1" applyBorder="1" applyAlignment="1">
      <alignment horizontal="left" vertical="center"/>
    </xf>
    <xf numFmtId="0" fontId="81" fillId="0" borderId="24" xfId="1" applyFont="1" applyBorder="1" applyAlignment="1">
      <alignment horizontal="left" vertical="center"/>
    </xf>
    <xf numFmtId="0" fontId="18" fillId="33" borderId="15" xfId="0" applyFont="1" applyFill="1" applyBorder="1" applyAlignment="1">
      <alignment horizontal="left" vertical="center"/>
    </xf>
    <xf numFmtId="0" fontId="18" fillId="33" borderId="16" xfId="0" applyFont="1" applyFill="1" applyBorder="1" applyAlignment="1">
      <alignment horizontal="left" vertical="center"/>
    </xf>
    <xf numFmtId="0" fontId="18" fillId="33" borderId="17" xfId="0" applyFont="1" applyFill="1" applyBorder="1" applyAlignment="1">
      <alignment horizontal="left" vertical="center"/>
    </xf>
    <xf numFmtId="0" fontId="18" fillId="15" borderId="15" xfId="0" applyFont="1" applyFill="1" applyBorder="1" applyAlignment="1">
      <alignment horizontal="left" vertical="center"/>
    </xf>
    <xf numFmtId="0" fontId="18" fillId="15" borderId="16" xfId="0" applyFont="1" applyFill="1" applyBorder="1" applyAlignment="1">
      <alignment horizontal="left" vertical="center"/>
    </xf>
    <xf numFmtId="0" fontId="18" fillId="15" borderId="17" xfId="0" applyFont="1" applyFill="1" applyBorder="1" applyAlignment="1">
      <alignment horizontal="left" vertical="center"/>
    </xf>
    <xf numFmtId="0" fontId="18" fillId="16" borderId="15" xfId="0" applyFont="1" applyFill="1" applyBorder="1" applyAlignment="1">
      <alignment horizontal="left" vertical="center"/>
    </xf>
    <xf numFmtId="0" fontId="18" fillId="16" borderId="16" xfId="0" applyFont="1" applyFill="1" applyBorder="1" applyAlignment="1">
      <alignment horizontal="left" vertical="center"/>
    </xf>
    <xf numFmtId="0" fontId="18" fillId="16" borderId="17" xfId="0" applyFont="1" applyFill="1" applyBorder="1" applyAlignment="1">
      <alignment horizontal="left" vertical="center"/>
    </xf>
    <xf numFmtId="0" fontId="81" fillId="0" borderId="63" xfId="0" applyFont="1" applyBorder="1" applyAlignment="1">
      <alignment horizontal="left" vertical="center"/>
    </xf>
    <xf numFmtId="0" fontId="81" fillId="0" borderId="223" xfId="0" applyFont="1" applyBorder="1" applyAlignment="1">
      <alignment horizontal="left" vertical="center"/>
    </xf>
    <xf numFmtId="0" fontId="52" fillId="5" borderId="0" xfId="0" applyFont="1" applyFill="1" applyAlignment="1">
      <alignment horizontal="left" vertical="center"/>
    </xf>
    <xf numFmtId="49" fontId="93" fillId="5" borderId="0" xfId="0" applyNumberFormat="1" applyFont="1" applyFill="1" applyAlignment="1">
      <alignment horizontal="left" vertical="center" wrapText="1"/>
    </xf>
    <xf numFmtId="49" fontId="93" fillId="5" borderId="22" xfId="0" applyNumberFormat="1" applyFont="1" applyFill="1" applyBorder="1" applyAlignment="1">
      <alignment horizontal="left" vertical="center" wrapText="1"/>
    </xf>
    <xf numFmtId="0" fontId="82" fillId="0" borderId="16" xfId="0" applyFont="1" applyBorder="1" applyAlignment="1">
      <alignment horizontal="left" vertical="center"/>
    </xf>
    <xf numFmtId="0" fontId="82" fillId="0" borderId="17" xfId="0" applyFont="1" applyBorder="1" applyAlignment="1">
      <alignment horizontal="left" vertical="center"/>
    </xf>
    <xf numFmtId="0" fontId="18" fillId="33" borderId="31" xfId="0" applyFont="1" applyFill="1" applyBorder="1" applyAlignment="1">
      <alignment horizontal="left" vertical="center"/>
    </xf>
    <xf numFmtId="0" fontId="78" fillId="0" borderId="32" xfId="0" applyFont="1" applyBorder="1" applyAlignment="1">
      <alignment horizontal="center" vertical="center" wrapText="1"/>
    </xf>
    <xf numFmtId="0" fontId="18" fillId="33" borderId="14" xfId="0" applyFont="1" applyFill="1" applyBorder="1" applyAlignment="1">
      <alignment horizontal="left" vertical="center"/>
    </xf>
    <xf numFmtId="0" fontId="33" fillId="9" borderId="0" xfId="0" applyFont="1" applyFill="1" applyAlignment="1">
      <alignment horizontal="left" vertical="center"/>
    </xf>
    <xf numFmtId="0" fontId="18" fillId="9" borderId="57" xfId="0" applyFont="1" applyFill="1" applyBorder="1" applyAlignment="1">
      <alignment horizontal="left" vertical="center" wrapText="1"/>
    </xf>
    <xf numFmtId="0" fontId="18" fillId="9" borderId="58" xfId="0" applyFont="1" applyFill="1" applyBorder="1" applyAlignment="1">
      <alignment horizontal="left" vertical="center" wrapText="1"/>
    </xf>
    <xf numFmtId="0" fontId="18" fillId="9" borderId="0" xfId="0" applyFont="1" applyFill="1" applyAlignment="1">
      <alignment horizontal="left" vertical="center" wrapText="1"/>
    </xf>
    <xf numFmtId="0" fontId="18" fillId="2" borderId="31" xfId="0" applyFont="1" applyFill="1" applyBorder="1" applyAlignment="1">
      <alignment horizontal="left" vertical="center"/>
    </xf>
    <xf numFmtId="0" fontId="18" fillId="2" borderId="44" xfId="0" applyFont="1" applyFill="1" applyBorder="1" applyAlignment="1">
      <alignment horizontal="left" vertical="center"/>
    </xf>
    <xf numFmtId="0" fontId="18" fillId="33" borderId="44" xfId="0" applyFont="1" applyFill="1" applyBorder="1" applyAlignment="1">
      <alignment horizontal="left" vertical="center"/>
    </xf>
    <xf numFmtId="0" fontId="104" fillId="5" borderId="13" xfId="0" applyFont="1" applyFill="1" applyBorder="1" applyAlignment="1">
      <alignment horizontal="left" vertical="center"/>
    </xf>
    <xf numFmtId="0" fontId="104" fillId="5" borderId="14" xfId="0" applyFont="1" applyFill="1" applyBorder="1" applyAlignment="1">
      <alignment horizontal="left" vertical="center"/>
    </xf>
    <xf numFmtId="0" fontId="18" fillId="9" borderId="13" xfId="0" applyFont="1" applyFill="1" applyBorder="1" applyAlignment="1">
      <alignment horizontal="left" vertical="center" wrapText="1"/>
    </xf>
    <xf numFmtId="0" fontId="18" fillId="9" borderId="14" xfId="0" applyFont="1" applyFill="1" applyBorder="1" applyAlignment="1">
      <alignment horizontal="left" vertical="center" wrapText="1"/>
    </xf>
    <xf numFmtId="0" fontId="18" fillId="35" borderId="13" xfId="0" applyFont="1" applyFill="1" applyBorder="1" applyAlignment="1">
      <alignment horizontal="left" vertical="center"/>
    </xf>
    <xf numFmtId="0" fontId="18" fillId="35" borderId="14" xfId="0" applyFont="1" applyFill="1" applyBorder="1" applyAlignment="1">
      <alignment horizontal="left" vertical="center"/>
    </xf>
    <xf numFmtId="0" fontId="33" fillId="35" borderId="19" xfId="0" applyFont="1" applyFill="1" applyBorder="1" applyAlignment="1">
      <alignment horizontal="left" vertical="center"/>
    </xf>
    <xf numFmtId="0" fontId="18" fillId="5" borderId="13" xfId="0" applyFont="1" applyFill="1" applyBorder="1" applyAlignment="1">
      <alignment horizontal="left" vertical="center"/>
    </xf>
    <xf numFmtId="0" fontId="18" fillId="5" borderId="14" xfId="0" applyFont="1" applyFill="1" applyBorder="1" applyAlignment="1">
      <alignment horizontal="left" vertical="center"/>
    </xf>
    <xf numFmtId="0" fontId="61" fillId="5" borderId="0" xfId="0" applyFont="1" applyFill="1" applyAlignment="1">
      <alignment horizontal="left" vertical="center"/>
    </xf>
    <xf numFmtId="0" fontId="81" fillId="0" borderId="13" xfId="0" applyFont="1" applyBorder="1" applyAlignment="1">
      <alignment horizontal="left" vertical="center" wrapText="1"/>
    </xf>
    <xf numFmtId="0" fontId="81" fillId="0" borderId="14" xfId="0" applyFont="1" applyBorder="1" applyAlignment="1">
      <alignment horizontal="left" vertical="center" wrapText="1"/>
    </xf>
    <xf numFmtId="0" fontId="81" fillId="0" borderId="19" xfId="0" applyFont="1" applyBorder="1" applyAlignment="1">
      <alignment horizontal="left" vertical="center" wrapText="1"/>
    </xf>
    <xf numFmtId="0" fontId="81" fillId="0" borderId="20" xfId="0" applyFont="1" applyBorder="1" applyAlignment="1">
      <alignment horizontal="left" vertical="center" wrapText="1"/>
    </xf>
    <xf numFmtId="0" fontId="15" fillId="35" borderId="13" xfId="0" quotePrefix="1" applyFont="1" applyFill="1" applyBorder="1" applyAlignment="1">
      <alignment horizontal="left" vertical="center"/>
    </xf>
    <xf numFmtId="0" fontId="15" fillId="35" borderId="13" xfId="0" applyFont="1" applyFill="1" applyBorder="1" applyAlignment="1">
      <alignment horizontal="left" vertical="center"/>
    </xf>
    <xf numFmtId="0" fontId="15" fillId="35" borderId="14" xfId="0" applyFont="1" applyFill="1" applyBorder="1" applyAlignment="1">
      <alignment horizontal="left" vertical="center"/>
    </xf>
    <xf numFmtId="0" fontId="33" fillId="35" borderId="0" xfId="0" applyFont="1" applyFill="1" applyAlignment="1">
      <alignment horizontal="left" vertical="center"/>
    </xf>
    <xf numFmtId="0" fontId="15" fillId="6" borderId="13" xfId="0" applyFont="1" applyFill="1" applyBorder="1" applyAlignment="1">
      <alignment horizontal="left" vertical="center" wrapText="1"/>
    </xf>
    <xf numFmtId="0" fontId="15" fillId="6" borderId="14" xfId="0" applyFont="1" applyFill="1" applyBorder="1" applyAlignment="1">
      <alignment horizontal="left" vertical="center" wrapText="1"/>
    </xf>
    <xf numFmtId="0" fontId="15" fillId="6" borderId="0" xfId="0" applyFont="1" applyFill="1" applyAlignment="1">
      <alignment horizontal="left" vertical="center" wrapText="1"/>
    </xf>
    <xf numFmtId="0" fontId="18" fillId="5" borderId="0" xfId="0" applyFont="1" applyFill="1" applyAlignment="1">
      <alignment horizontal="left" vertical="center"/>
    </xf>
    <xf numFmtId="0" fontId="18" fillId="5" borderId="22" xfId="0" applyFont="1" applyFill="1" applyBorder="1" applyAlignment="1">
      <alignment horizontal="left" vertical="center"/>
    </xf>
    <xf numFmtId="0" fontId="93" fillId="5" borderId="31" xfId="0" applyFont="1" applyFill="1" applyBorder="1" applyAlignment="1">
      <alignment horizontal="left" vertical="center"/>
    </xf>
    <xf numFmtId="0" fontId="93" fillId="5" borderId="44" xfId="0" applyFont="1" applyFill="1" applyBorder="1" applyAlignment="1">
      <alignment horizontal="left" vertical="center"/>
    </xf>
    <xf numFmtId="0" fontId="15" fillId="9" borderId="13"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5" fillId="9" borderId="0" xfId="0" applyFont="1" applyFill="1" applyAlignment="1">
      <alignment horizontal="left" vertical="center" wrapText="1"/>
    </xf>
    <xf numFmtId="0" fontId="15" fillId="9" borderId="22" xfId="0" applyFont="1" applyFill="1" applyBorder="1" applyAlignment="1">
      <alignment horizontal="left" vertical="center" wrapText="1"/>
    </xf>
    <xf numFmtId="0" fontId="18" fillId="2" borderId="0" xfId="0" applyFont="1" applyFill="1" applyAlignment="1">
      <alignment horizontal="left" vertical="center"/>
    </xf>
    <xf numFmtId="0" fontId="18" fillId="2" borderId="22" xfId="0" applyFont="1" applyFill="1" applyBorder="1" applyAlignment="1">
      <alignment horizontal="left" vertical="center"/>
    </xf>
    <xf numFmtId="0" fontId="18" fillId="9" borderId="22"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33" fillId="2" borderId="28" xfId="0" applyFont="1" applyFill="1" applyBorder="1" applyAlignment="1">
      <alignment horizontal="left" vertical="center"/>
    </xf>
    <xf numFmtId="0" fontId="18" fillId="16" borderId="31" xfId="0" applyFont="1" applyFill="1" applyBorder="1" applyAlignment="1">
      <alignment horizontal="left" vertical="center" wrapText="1"/>
    </xf>
    <xf numFmtId="0" fontId="18" fillId="16" borderId="0" xfId="0" applyFont="1" applyFill="1" applyAlignment="1">
      <alignment horizontal="left" vertical="center" wrapText="1"/>
    </xf>
    <xf numFmtId="0" fontId="33" fillId="16" borderId="0" xfId="0" applyFont="1" applyFill="1" applyAlignment="1">
      <alignment horizontal="left" vertical="center"/>
    </xf>
    <xf numFmtId="0" fontId="15" fillId="15" borderId="13" xfId="0" applyFont="1" applyFill="1" applyBorder="1" applyAlignment="1">
      <alignment horizontal="left" vertical="center"/>
    </xf>
    <xf numFmtId="0" fontId="15" fillId="15" borderId="14" xfId="0" applyFont="1" applyFill="1" applyBorder="1" applyAlignment="1">
      <alignment horizontal="left" vertical="center"/>
    </xf>
    <xf numFmtId="0" fontId="61" fillId="35" borderId="0" xfId="0" applyFont="1" applyFill="1" applyAlignment="1">
      <alignment horizontal="left" vertical="center"/>
    </xf>
    <xf numFmtId="0" fontId="18" fillId="5" borderId="0" xfId="0" applyFont="1" applyFill="1" applyAlignment="1">
      <alignment horizontal="left"/>
    </xf>
    <xf numFmtId="0" fontId="18" fillId="35" borderId="0" xfId="0" applyFont="1" applyFill="1" applyAlignment="1">
      <alignment horizontal="left" vertical="center"/>
    </xf>
    <xf numFmtId="0" fontId="18" fillId="35" borderId="22" xfId="0" applyFont="1" applyFill="1" applyBorder="1" applyAlignment="1">
      <alignment horizontal="left" vertical="center"/>
    </xf>
    <xf numFmtId="0" fontId="15" fillId="13" borderId="13" xfId="0" applyFont="1" applyFill="1" applyBorder="1" applyAlignment="1">
      <alignment horizontal="left" vertical="center"/>
    </xf>
    <xf numFmtId="0" fontId="15" fillId="13" borderId="14" xfId="0" applyFont="1" applyFill="1" applyBorder="1" applyAlignment="1">
      <alignment horizontal="left" vertical="center"/>
    </xf>
    <xf numFmtId="0" fontId="18" fillId="2" borderId="14"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52" fillId="0" borderId="69" xfId="0" applyFont="1" applyBorder="1" applyAlignment="1">
      <alignment horizontal="left"/>
    </xf>
    <xf numFmtId="0" fontId="52" fillId="0" borderId="74" xfId="0" applyFont="1" applyBorder="1" applyAlignment="1">
      <alignment horizontal="left"/>
    </xf>
    <xf numFmtId="0" fontId="52" fillId="0" borderId="38" xfId="0" applyFont="1" applyBorder="1" applyAlignment="1">
      <alignment horizontal="left"/>
    </xf>
    <xf numFmtId="0" fontId="52" fillId="0" borderId="39" xfId="0" applyFont="1" applyBorder="1" applyAlignment="1">
      <alignment horizontal="left"/>
    </xf>
    <xf numFmtId="0" fontId="15" fillId="18" borderId="70" xfId="0" applyFont="1" applyFill="1" applyBorder="1" applyAlignment="1">
      <alignment horizontal="left" vertical="center"/>
    </xf>
    <xf numFmtId="0" fontId="15" fillId="18" borderId="0" xfId="0" applyFont="1" applyFill="1" applyAlignment="1">
      <alignment horizontal="left" vertical="center"/>
    </xf>
    <xf numFmtId="0" fontId="15" fillId="18" borderId="7" xfId="0" applyFont="1" applyFill="1" applyBorder="1" applyAlignment="1">
      <alignment horizontal="left" vertical="center"/>
    </xf>
    <xf numFmtId="0" fontId="104" fillId="15" borderId="70" xfId="0" applyFont="1" applyFill="1" applyBorder="1" applyAlignment="1">
      <alignment horizontal="center" vertical="center"/>
    </xf>
    <xf numFmtId="0" fontId="104" fillId="15" borderId="0" xfId="0" applyFont="1" applyFill="1" applyAlignment="1">
      <alignment horizontal="center" vertical="center"/>
    </xf>
    <xf numFmtId="0" fontId="104" fillId="15" borderId="7" xfId="0" applyFont="1" applyFill="1" applyBorder="1" applyAlignment="1">
      <alignment horizontal="center" vertical="center"/>
    </xf>
    <xf numFmtId="0" fontId="104" fillId="6" borderId="70" xfId="0" applyFont="1" applyFill="1" applyBorder="1" applyAlignment="1">
      <alignment horizontal="center" vertical="center"/>
    </xf>
    <xf numFmtId="0" fontId="104" fillId="6" borderId="0" xfId="0" applyFont="1" applyFill="1" applyAlignment="1">
      <alignment horizontal="center" vertical="center"/>
    </xf>
    <xf numFmtId="0" fontId="104" fillId="2" borderId="70" xfId="0" applyFont="1" applyFill="1" applyBorder="1" applyAlignment="1">
      <alignment horizontal="center" vertical="center"/>
    </xf>
    <xf numFmtId="0" fontId="104" fillId="2" borderId="0" xfId="0" applyFont="1" applyFill="1" applyAlignment="1">
      <alignment horizontal="center" vertical="center"/>
    </xf>
    <xf numFmtId="0" fontId="104" fillId="2" borderId="7" xfId="0" applyFont="1" applyFill="1" applyBorder="1" applyAlignment="1">
      <alignment horizontal="center" vertical="center"/>
    </xf>
    <xf numFmtId="0" fontId="54" fillId="0" borderId="0" xfId="1" applyFont="1" applyAlignment="1">
      <alignment horizontal="left" vertical="center"/>
    </xf>
  </cellXfs>
  <cellStyles count="2">
    <cellStyle name="Hiperpovezava" xfId="1" builtinId="8"/>
    <cellStyle name="Navadno" xfId="0" builtinId="0"/>
  </cellStyles>
  <dxfs count="70">
    <dxf>
      <fill>
        <patternFill patternType="solid">
          <fgColor auto="1"/>
          <bgColor rgb="FFFF7C80"/>
        </patternFill>
      </fill>
    </dxf>
    <dxf>
      <fill>
        <patternFill>
          <bgColor rgb="FF3399FF"/>
        </patternFill>
      </fill>
    </dxf>
    <dxf>
      <fill>
        <patternFill>
          <bgColor rgb="FF6699FF"/>
        </patternFill>
      </fill>
    </dxf>
    <dxf>
      <fill>
        <patternFill>
          <bgColor rgb="FFCC99FF"/>
        </patternFill>
      </fill>
    </dxf>
    <dxf>
      <fill>
        <patternFill>
          <bgColor rgb="FFFF99CC"/>
        </patternFill>
      </fill>
    </dxf>
    <dxf>
      <fill>
        <patternFill>
          <bgColor rgb="FFFF9999"/>
        </patternFill>
      </fill>
    </dxf>
    <dxf>
      <fill>
        <patternFill>
          <bgColor rgb="FFFF9966"/>
        </patternFill>
      </fill>
    </dxf>
    <dxf>
      <fill>
        <patternFill>
          <bgColor rgb="FFFF9933"/>
        </patternFill>
      </fill>
    </dxf>
    <dxf>
      <fill>
        <patternFill>
          <bgColor rgb="FFCC6600"/>
        </patternFill>
      </fill>
    </dxf>
    <dxf>
      <fill>
        <patternFill>
          <bgColor rgb="FF969696"/>
        </patternFill>
      </fill>
    </dxf>
    <dxf>
      <fill>
        <patternFill>
          <bgColor rgb="FFB2B2B2"/>
        </patternFill>
      </fill>
    </dxf>
    <dxf>
      <fill>
        <patternFill>
          <bgColor rgb="FFC0C0C0"/>
        </patternFill>
      </fill>
    </dxf>
    <dxf>
      <fill>
        <patternFill>
          <bgColor rgb="FFDDDDDD"/>
        </patternFill>
      </fill>
    </dxf>
    <dxf>
      <fill>
        <patternFill>
          <bgColor theme="9" tint="0.39994506668294322"/>
        </patternFill>
      </fill>
    </dxf>
    <dxf>
      <fill>
        <patternFill>
          <bgColor rgb="FF9999FF"/>
        </patternFill>
      </fill>
    </dxf>
    <dxf>
      <fill>
        <patternFill>
          <bgColor rgb="FF99CCFF"/>
        </patternFill>
      </fill>
    </dxf>
    <dxf>
      <fill>
        <patternFill patternType="solid">
          <fgColor auto="1"/>
          <bgColor rgb="FF66CCFF"/>
        </patternFill>
      </fill>
    </dxf>
    <dxf>
      <fill>
        <patternFill>
          <bgColor rgb="FF66FFFF"/>
        </patternFill>
      </fill>
    </dxf>
    <dxf>
      <fill>
        <patternFill>
          <bgColor rgb="FF99FFCC"/>
        </patternFill>
      </fill>
    </dxf>
    <dxf>
      <fill>
        <patternFill>
          <bgColor rgb="FF99FF99"/>
        </patternFill>
      </fill>
    </dxf>
    <dxf>
      <fill>
        <patternFill>
          <bgColor rgb="FFCCFF99"/>
        </patternFill>
      </fill>
    </dxf>
    <dxf>
      <fill>
        <patternFill>
          <bgColor rgb="FFFFFF99"/>
        </patternFill>
      </fill>
    </dxf>
    <dxf>
      <fill>
        <patternFill>
          <bgColor rgb="FFFFCC99"/>
        </patternFill>
      </fill>
    </dxf>
    <dxf>
      <fill>
        <patternFill>
          <bgColor rgb="FFFFCCCC"/>
        </patternFill>
      </fill>
    </dxf>
    <dxf>
      <fill>
        <patternFill>
          <bgColor rgb="FFFFCCFF"/>
        </patternFill>
      </fill>
    </dxf>
    <dxf>
      <fill>
        <patternFill>
          <bgColor rgb="FFCCCCFF"/>
        </patternFill>
      </fill>
    </dxf>
    <dxf>
      <fill>
        <patternFill>
          <bgColor rgb="FFCCECFF"/>
        </patternFill>
      </fill>
    </dxf>
    <dxf>
      <fill>
        <patternFill>
          <bgColor rgb="FFCCFFFF"/>
        </patternFill>
      </fill>
    </dxf>
    <dxf>
      <fill>
        <patternFill>
          <bgColor rgb="FFCCFFCC"/>
        </patternFill>
      </fill>
    </dxf>
    <dxf>
      <fill>
        <patternFill>
          <bgColor theme="7" tint="0.59996337778862885"/>
        </patternFill>
      </fill>
    </dxf>
    <dxf>
      <fill>
        <patternFill>
          <bgColor theme="0" tint="-0.14996795556505021"/>
        </patternFill>
      </fill>
    </dxf>
    <dxf>
      <fill>
        <patternFill patternType="solid">
          <fgColor auto="1"/>
          <bgColor rgb="FF66FFFF"/>
        </patternFill>
      </fill>
    </dxf>
    <dxf>
      <fill>
        <patternFill>
          <bgColor theme="0" tint="-0.14996795556505021"/>
        </patternFill>
      </fill>
    </dxf>
    <dxf>
      <fill>
        <patternFill>
          <bgColor rgb="FF9999FF"/>
        </patternFill>
      </fill>
    </dxf>
    <dxf>
      <fill>
        <patternFill>
          <bgColor rgb="FF99CCFF"/>
        </patternFill>
      </fill>
    </dxf>
    <dxf>
      <fill>
        <patternFill>
          <bgColor rgb="FF66CCFF"/>
        </patternFill>
      </fill>
    </dxf>
    <dxf>
      <fill>
        <patternFill>
          <bgColor rgb="FF99FFCC"/>
        </patternFill>
      </fill>
    </dxf>
    <dxf>
      <fill>
        <patternFill>
          <bgColor rgb="FF99FF99"/>
        </patternFill>
      </fill>
    </dxf>
    <dxf>
      <fill>
        <patternFill>
          <bgColor rgb="FFCCFF99"/>
        </patternFill>
      </fill>
    </dxf>
    <dxf>
      <fill>
        <patternFill>
          <bgColor rgb="FFFFFF99"/>
        </patternFill>
      </fill>
    </dxf>
    <dxf>
      <fill>
        <patternFill>
          <bgColor rgb="FFFFCC99"/>
        </patternFill>
      </fill>
    </dxf>
    <dxf>
      <fill>
        <patternFill>
          <bgColor rgb="FFFFCCCC"/>
        </patternFill>
      </fill>
    </dxf>
    <dxf>
      <fill>
        <patternFill>
          <bgColor rgb="FFFFCCFF"/>
        </patternFill>
      </fill>
    </dxf>
    <dxf>
      <fill>
        <patternFill>
          <bgColor rgb="FFCCCCFF"/>
        </patternFill>
      </fill>
    </dxf>
    <dxf>
      <fill>
        <patternFill>
          <bgColor rgb="FFCCECFF"/>
        </patternFill>
      </fill>
    </dxf>
    <dxf>
      <fill>
        <patternFill>
          <bgColor rgb="FFCCFFFF"/>
        </patternFill>
      </fill>
    </dxf>
    <dxf>
      <fill>
        <patternFill>
          <bgColor rgb="FFCCFFCC"/>
        </patternFill>
      </fill>
    </dxf>
    <dxf>
      <fill>
        <patternFill>
          <bgColor theme="7" tint="0.59996337778862885"/>
        </patternFill>
      </fill>
    </dxf>
    <dxf>
      <fill>
        <patternFill>
          <bgColor rgb="FFCCFFCC"/>
        </patternFill>
      </fill>
    </dxf>
    <dxf>
      <fill>
        <patternFill>
          <bgColor theme="9" tint="0.39994506668294322"/>
        </patternFill>
      </fill>
    </dxf>
    <dxf>
      <fill>
        <patternFill>
          <bgColor theme="8" tint="0.79998168889431442"/>
        </patternFill>
      </fill>
    </dxf>
    <dxf>
      <fill>
        <patternFill>
          <bgColor theme="8"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7" tint="-0.24994659260841701"/>
        </patternFill>
      </fill>
    </dxf>
    <dxf>
      <fill>
        <patternFill>
          <bgColor theme="5"/>
        </patternFill>
      </fill>
    </dxf>
    <dxf>
      <fill>
        <patternFill>
          <bgColor theme="5" tint="0.39994506668294322"/>
        </patternFill>
      </fill>
    </dxf>
    <dxf>
      <fill>
        <patternFill>
          <bgColor theme="5" tint="0.79998168889431442"/>
        </patternFill>
      </fill>
    </dxf>
    <dxf>
      <fill>
        <patternFill>
          <bgColor rgb="FFCCFFCC"/>
        </patternFill>
      </fill>
    </dxf>
    <dxf>
      <fill>
        <patternFill>
          <bgColor theme="9" tint="0.39994506668294322"/>
        </patternFill>
      </fill>
    </dxf>
    <dxf>
      <fill>
        <patternFill>
          <bgColor theme="8" tint="0.79998168889431442"/>
        </patternFill>
      </fill>
    </dxf>
    <dxf>
      <fill>
        <patternFill>
          <bgColor theme="8"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7" tint="-0.24994659260841701"/>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99"/>
      <color rgb="FFCCFFCC"/>
      <color rgb="FF0000CC"/>
      <color rgb="FFFF6600"/>
      <color rgb="FFFF7C80"/>
      <color rgb="FFFF5050"/>
      <color rgb="FF66CCFF"/>
      <color rgb="FF66FFFF"/>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ribi.net/gorovje/julijske_alpe/1" TargetMode="External"/><Relationship Id="rId21" Type="http://schemas.openxmlformats.org/officeDocument/2006/relationships/hyperlink" Target="https://www.hribi.net/gorovje/posavsko_hribovje_in_dolenjska/25" TargetMode="External"/><Relationship Id="rId63" Type="http://schemas.openxmlformats.org/officeDocument/2006/relationships/hyperlink" Target="https://www.hribi.net/gorovje/gorisko_notranjsko_in_sneznisko_hribovje/26" TargetMode="External"/><Relationship Id="rId159" Type="http://schemas.openxmlformats.org/officeDocument/2006/relationships/hyperlink" Target="https://www.hribi.net/gora/jalovec/1/6" TargetMode="External"/><Relationship Id="rId170" Type="http://schemas.openxmlformats.org/officeDocument/2006/relationships/hyperlink" Target="https://www.hribi.net/gorovje/posavsko_hribovje_in_dolenjska/25" TargetMode="External"/><Relationship Id="rId226" Type="http://schemas.openxmlformats.org/officeDocument/2006/relationships/hyperlink" Target="https://obhodnice.pzs.si/index.php?pid=2" TargetMode="External"/><Relationship Id="rId268" Type="http://schemas.openxmlformats.org/officeDocument/2006/relationships/hyperlink" Target="https://www.facebook.com/mojca.sterk" TargetMode="External"/><Relationship Id="rId32" Type="http://schemas.openxmlformats.org/officeDocument/2006/relationships/hyperlink" Target="https://www.hribi.net/gorovje/posavsko_hribovje_in_dolenjska/25" TargetMode="External"/><Relationship Id="rId74" Type="http://schemas.openxmlformats.org/officeDocument/2006/relationships/hyperlink" Target="https://www.hribi.net/gora/galetovec/1/832" TargetMode="External"/><Relationship Id="rId128" Type="http://schemas.openxmlformats.org/officeDocument/2006/relationships/hyperlink" Target="https://www.hribi.net/gorovje/posavsko_hribovje_in_dolenjska/25" TargetMode="External"/><Relationship Id="rId5" Type="http://schemas.openxmlformats.org/officeDocument/2006/relationships/hyperlink" Target="https://www.pzs.si/vsebina.php?pid=58" TargetMode="External"/><Relationship Id="rId95" Type="http://schemas.openxmlformats.org/officeDocument/2006/relationships/hyperlink" Target="https://www.hribi.net/gorovje/karnijske_alpe/27" TargetMode="External"/><Relationship Id="rId160" Type="http://schemas.openxmlformats.org/officeDocument/2006/relationships/hyperlink" Target="https://www.hribi.net/gora/velika_koroska_baba/3/666" TargetMode="External"/><Relationship Id="rId181" Type="http://schemas.openxmlformats.org/officeDocument/2006/relationships/hyperlink" Target="https://www.hribi.net/gorovje/posavsko_hribovje_in_dolenjska/25" TargetMode="External"/><Relationship Id="rId216" Type="http://schemas.openxmlformats.org/officeDocument/2006/relationships/hyperlink" Target="https://www.hribi.net/gore/hrvaska/4" TargetMode="External"/><Relationship Id="rId237" Type="http://schemas.openxmlformats.org/officeDocument/2006/relationships/hyperlink" Target="https://www.hribi.net/gorovje/posavsko_hribovje_in_dolenjska/25" TargetMode="External"/><Relationship Id="rId258" Type="http://schemas.openxmlformats.org/officeDocument/2006/relationships/hyperlink" Target="https://www.hribi.net/gore/hrvaska/4" TargetMode="External"/><Relationship Id="rId22" Type="http://schemas.openxmlformats.org/officeDocument/2006/relationships/hyperlink" Target="https://www.hribi.net/gorovje/posavsko_hribovje_in_dolenjska/25" TargetMode="External"/><Relationship Id="rId43" Type="http://schemas.openxmlformats.org/officeDocument/2006/relationships/hyperlink" Target="https://www.pzs.si/vsebina.php?pid=58" TargetMode="External"/><Relationship Id="rId64" Type="http://schemas.openxmlformats.org/officeDocument/2006/relationships/hyperlink" Target="https://www.hribi.net/gora/smarna_gora/5/117" TargetMode="External"/><Relationship Id="rId118" Type="http://schemas.openxmlformats.org/officeDocument/2006/relationships/hyperlink" Target="https://www.hribi.net/gorovje/julijske_alpe/1" TargetMode="External"/><Relationship Id="rId139" Type="http://schemas.openxmlformats.org/officeDocument/2006/relationships/hyperlink" Target="https://www.hribi.net/gorovje/polhograjsko_hribovje_in_ljubljana/5" TargetMode="External"/><Relationship Id="rId85" Type="http://schemas.openxmlformats.org/officeDocument/2006/relationships/hyperlink" Target="https://www.hribi.net/gorovje/karavanke/11" TargetMode="External"/><Relationship Id="rId150" Type="http://schemas.openxmlformats.org/officeDocument/2006/relationships/hyperlink" Target="https://www.hribi.net/gorovje/julijske_alpe/1" TargetMode="External"/><Relationship Id="rId171" Type="http://schemas.openxmlformats.org/officeDocument/2006/relationships/hyperlink" Target="https://www.hribi.net/gorovje/posavsko_hribovje_in_dolenjska/25" TargetMode="External"/><Relationship Id="rId192" Type="http://schemas.openxmlformats.org/officeDocument/2006/relationships/hyperlink" Target="https://www.hribi.net/gore/hrvaska/4" TargetMode="External"/><Relationship Id="rId206" Type="http://schemas.openxmlformats.org/officeDocument/2006/relationships/hyperlink" Target="https://www.hribi.net/gorovje/posavsko_hribovje_in_dolenjska/25" TargetMode="External"/><Relationship Id="rId227" Type="http://schemas.openxmlformats.org/officeDocument/2006/relationships/hyperlink" Target="https://obhodnice.pzs.si/index.php?pid=2" TargetMode="External"/><Relationship Id="rId248" Type="http://schemas.openxmlformats.org/officeDocument/2006/relationships/hyperlink" Target="https://obhodnice.pzs.si/index.php?pid=38" TargetMode="External"/><Relationship Id="rId269" Type="http://schemas.openxmlformats.org/officeDocument/2006/relationships/hyperlink" Target="https://www.facebook.com/martin.vimpolsek" TargetMode="External"/><Relationship Id="rId12" Type="http://schemas.openxmlformats.org/officeDocument/2006/relationships/hyperlink" Target="https://www.hribi.net/gorovje/polhograjsko_hribovje_in_ljubljana/5" TargetMode="External"/><Relationship Id="rId33" Type="http://schemas.openxmlformats.org/officeDocument/2006/relationships/hyperlink" Target="https://www.hribi.net/gorovje/posavsko_hribovje_in_dolenjska/25" TargetMode="External"/><Relationship Id="rId108" Type="http://schemas.openxmlformats.org/officeDocument/2006/relationships/hyperlink" Target="https://www.hribi.net/gore/hrvaska/4" TargetMode="External"/><Relationship Id="rId129" Type="http://schemas.openxmlformats.org/officeDocument/2006/relationships/hyperlink" Target="https://www.hribi.net/gorovje/posavsko_hribovje_in_dolenjska/25" TargetMode="External"/><Relationship Id="rId54" Type="http://schemas.openxmlformats.org/officeDocument/2006/relationships/hyperlink" Target="https://www.hribi.net/gore/hrvaska/4" TargetMode="External"/><Relationship Id="rId75" Type="http://schemas.openxmlformats.org/officeDocument/2006/relationships/hyperlink" Target="https://www.hribi.net/gorovje/julijske_alpe/1" TargetMode="External"/><Relationship Id="rId96" Type="http://schemas.openxmlformats.org/officeDocument/2006/relationships/hyperlink" Target="https://www.hribi.net/gora/porezen/21/209" TargetMode="External"/><Relationship Id="rId140" Type="http://schemas.openxmlformats.org/officeDocument/2006/relationships/hyperlink" Target="https://www.hribi.net/gorovje/posavsko_hribovje_in_dolenjska/25" TargetMode="External"/><Relationship Id="rId161" Type="http://schemas.openxmlformats.org/officeDocument/2006/relationships/hyperlink" Target="https://www.hribi.net/gora/ledinski_vrh/3/336" TargetMode="External"/><Relationship Id="rId182" Type="http://schemas.openxmlformats.org/officeDocument/2006/relationships/hyperlink" Target="https://www.hribi.net/gora/celjska_koca/25/878" TargetMode="External"/><Relationship Id="rId217" Type="http://schemas.openxmlformats.org/officeDocument/2006/relationships/hyperlink" Target="https://www.hribi.net/gorovje/posavsko_hribovje_in_dolenjska/25" TargetMode="External"/><Relationship Id="rId6" Type="http://schemas.openxmlformats.org/officeDocument/2006/relationships/hyperlink" Target="https://obhodnice.pzs.si/index.php?pid=2" TargetMode="External"/><Relationship Id="rId238" Type="http://schemas.openxmlformats.org/officeDocument/2006/relationships/hyperlink" Target="https://www.hribi.net/gorovje/posavsko_hribovje_in_dolenjska/25" TargetMode="External"/><Relationship Id="rId259" Type="http://schemas.openxmlformats.org/officeDocument/2006/relationships/hyperlink" Target="https://www.hribi.net/gore/italija/2" TargetMode="External"/><Relationship Id="rId23" Type="http://schemas.openxmlformats.org/officeDocument/2006/relationships/hyperlink" Target="https://www.hribi.net/gorovje/posavsko_hribovje_in_dolenjska/25" TargetMode="External"/><Relationship Id="rId119" Type="http://schemas.openxmlformats.org/officeDocument/2006/relationships/hyperlink" Target="https://www.hribi.net/trenutne_razmere/slo/12pohod_po_poti_slovenskega_tolarja/25/7791" TargetMode="External"/><Relationship Id="rId270" Type="http://schemas.openxmlformats.org/officeDocument/2006/relationships/hyperlink" Target="https://www.facebook.com/toni.hribar.142" TargetMode="External"/><Relationship Id="rId44" Type="http://schemas.openxmlformats.org/officeDocument/2006/relationships/hyperlink" Target="https://www.hribi.net/gorovje/gorisko_notranjsko_in_sneznisko_hribovje/26" TargetMode="External"/><Relationship Id="rId65" Type="http://schemas.openxmlformats.org/officeDocument/2006/relationships/hyperlink" Target="https://www.hribi.net/gora/kocbekov_dom_na_korosici/3/199" TargetMode="External"/><Relationship Id="rId86" Type="http://schemas.openxmlformats.org/officeDocument/2006/relationships/hyperlink" Target="https://www.pzs.si/vsebina.php?pid=58" TargetMode="External"/><Relationship Id="rId130" Type="http://schemas.openxmlformats.org/officeDocument/2006/relationships/hyperlink" Target="https://www.hribi.net/gorovje/posavsko_hribovje_in_dolenjska/25" TargetMode="External"/><Relationship Id="rId151" Type="http://schemas.openxmlformats.org/officeDocument/2006/relationships/hyperlink" Target="https://www.pzs.si/vsebina.php?pid=58" TargetMode="External"/><Relationship Id="rId172" Type="http://schemas.openxmlformats.org/officeDocument/2006/relationships/hyperlink" Target="https://www.hribi.net/gora/grad_socerb/26/844" TargetMode="External"/><Relationship Id="rId193" Type="http://schemas.openxmlformats.org/officeDocument/2006/relationships/hyperlink" Target="https://www.hribi.net/gorovje/gorski_kotar_in_istra/33" TargetMode="External"/><Relationship Id="rId207" Type="http://schemas.openxmlformats.org/officeDocument/2006/relationships/hyperlink" Target="https://www.hribi.net/gore/hrvaska/4" TargetMode="External"/><Relationship Id="rId228" Type="http://schemas.openxmlformats.org/officeDocument/2006/relationships/hyperlink" Target="https://www.hribi.net/gorovje/posavsko_hribovje_in_dolenjska/25" TargetMode="External"/><Relationship Id="rId249" Type="http://schemas.openxmlformats.org/officeDocument/2006/relationships/hyperlink" Target="https://www.hribi.net/gorovje/julijske_alpe/1" TargetMode="External"/><Relationship Id="rId13" Type="http://schemas.openxmlformats.org/officeDocument/2006/relationships/hyperlink" Target="https://www.hribi.net/gorovje/prekmurje/163" TargetMode="External"/><Relationship Id="rId109" Type="http://schemas.openxmlformats.org/officeDocument/2006/relationships/hyperlink" Target="https://www.hribi.net/gorovje/posavsko_hribovje_in_dolenjska/25" TargetMode="External"/><Relationship Id="rId260" Type="http://schemas.openxmlformats.org/officeDocument/2006/relationships/hyperlink" Target="https://www.hribi.net/gore/avstrija/3" TargetMode="External"/><Relationship Id="rId34" Type="http://schemas.openxmlformats.org/officeDocument/2006/relationships/hyperlink" Target="https://obhodnice.pzs.si/index.php?pid=2" TargetMode="External"/><Relationship Id="rId55" Type="http://schemas.openxmlformats.org/officeDocument/2006/relationships/hyperlink" Target="https://www.hribi.net/gora/sljeme/61/1982" TargetMode="External"/><Relationship Id="rId76" Type="http://schemas.openxmlformats.org/officeDocument/2006/relationships/hyperlink" Target="https://www.hribi.net/gorovje/karnijske_alpe/27" TargetMode="External"/><Relationship Id="rId97" Type="http://schemas.openxmlformats.org/officeDocument/2006/relationships/hyperlink" Target="https://www.hribi.net/gorovje/skofjelosko_cerkljansko_hribovje_in_jelovica/21" TargetMode="External"/><Relationship Id="rId120" Type="http://schemas.openxmlformats.org/officeDocument/2006/relationships/hyperlink" Target="https://www.hribi.net/gorovje/posavsko_hribovje_in_dolenjska/25" TargetMode="External"/><Relationship Id="rId141" Type="http://schemas.openxmlformats.org/officeDocument/2006/relationships/hyperlink" Target="https://www.hribi.net/gora/orle/25/2400" TargetMode="External"/><Relationship Id="rId7" Type="http://schemas.openxmlformats.org/officeDocument/2006/relationships/hyperlink" Target="https://obhodnice.pzs.si/index.php?pid=38" TargetMode="External"/><Relationship Id="rId162" Type="http://schemas.openxmlformats.org/officeDocument/2006/relationships/hyperlink" Target="https://www.hribi.net/gorovje/kamnisko_savinjske_alpe/3" TargetMode="External"/><Relationship Id="rId183" Type="http://schemas.openxmlformats.org/officeDocument/2006/relationships/hyperlink" Target="https://www.hribi.net/gorovje/posavsko_hribovje_in_dolenjska/25" TargetMode="External"/><Relationship Id="rId218" Type="http://schemas.openxmlformats.org/officeDocument/2006/relationships/hyperlink" Target="https://www.hribi.net/gorovje/posavsko_hribovje_in_dolenjska/25" TargetMode="External"/><Relationship Id="rId239" Type="http://schemas.openxmlformats.org/officeDocument/2006/relationships/hyperlink" Target="https://www.hribi.net/gorovje/posavsko_hribovje_in_dolenjska/25" TargetMode="External"/><Relationship Id="rId250" Type="http://schemas.openxmlformats.org/officeDocument/2006/relationships/hyperlink" Target="https://www.hribi.net/gorovje/kamnisko_savinjske_alpe/3" TargetMode="External"/><Relationship Id="rId271" Type="http://schemas.openxmlformats.org/officeDocument/2006/relationships/hyperlink" Target="https://www.facebook.com/franci.petelinc" TargetMode="External"/><Relationship Id="rId24" Type="http://schemas.openxmlformats.org/officeDocument/2006/relationships/hyperlink" Target="https://www.pzs.si/vsebina.php?pid=58" TargetMode="External"/><Relationship Id="rId45" Type="http://schemas.openxmlformats.org/officeDocument/2006/relationships/hyperlink" Target="https://www.hribi.net/gore/hrvaska/4" TargetMode="External"/><Relationship Id="rId66" Type="http://schemas.openxmlformats.org/officeDocument/2006/relationships/hyperlink" Target="https://www.hribi.net/gora/ojstrica/3/146" TargetMode="External"/><Relationship Id="rId87" Type="http://schemas.openxmlformats.org/officeDocument/2006/relationships/hyperlink" Target="https://www.hribi.net/gora/kum/25/192" TargetMode="External"/><Relationship Id="rId110" Type="http://schemas.openxmlformats.org/officeDocument/2006/relationships/hyperlink" Target="https://www.hribi.net/gorovje/julijske_alpe/1" TargetMode="External"/><Relationship Id="rId131" Type="http://schemas.openxmlformats.org/officeDocument/2006/relationships/hyperlink" Target="https://www.hribi.net/gorovje/posavsko_hribovje_in_dolenjska/25" TargetMode="External"/><Relationship Id="rId152" Type="http://schemas.openxmlformats.org/officeDocument/2006/relationships/hyperlink" Target="https://www.hribi.net/gora/goteniski_sneznik/26/1176" TargetMode="External"/><Relationship Id="rId173" Type="http://schemas.openxmlformats.org/officeDocument/2006/relationships/hyperlink" Target="https://www.hribi.net/gorovje/gorisko_notranjsko_in_sneznisko_hribovje/26" TargetMode="External"/><Relationship Id="rId194" Type="http://schemas.openxmlformats.org/officeDocument/2006/relationships/hyperlink" Target="https://www.hribi.net/gorovje/gorski_kotar_in_istra/33" TargetMode="External"/><Relationship Id="rId208" Type="http://schemas.openxmlformats.org/officeDocument/2006/relationships/hyperlink" Target="https://www.hribi.net/gorovje/posavsko_hribovje_in_dolenjska/25" TargetMode="External"/><Relationship Id="rId229" Type="http://schemas.openxmlformats.org/officeDocument/2006/relationships/hyperlink" Target="https://www.hribi.net/gorovje/posavsko_hribovje_in_dolenjska/25" TargetMode="External"/><Relationship Id="rId240" Type="http://schemas.openxmlformats.org/officeDocument/2006/relationships/hyperlink" Target="https://www.hribi.net/gorovje/posavsko_hribovje_in_dolenjska/25" TargetMode="External"/><Relationship Id="rId261" Type="http://schemas.openxmlformats.org/officeDocument/2006/relationships/hyperlink" Target="https://www.hribi.net/gorovje/gorski_kotar_in_istra/33" TargetMode="External"/><Relationship Id="rId14" Type="http://schemas.openxmlformats.org/officeDocument/2006/relationships/hyperlink" Target="https://www.hribi.net/gorovje/skofjelosko_cerkljansko_hribovje_in_jelovica/21" TargetMode="External"/><Relationship Id="rId35" Type="http://schemas.openxmlformats.org/officeDocument/2006/relationships/hyperlink" Target="https://www.hribi.net/gora/trstelj/26/868" TargetMode="External"/><Relationship Id="rId56" Type="http://schemas.openxmlformats.org/officeDocument/2006/relationships/hyperlink" Target="https://www.hribi.net/gorovje/posavsko_hribovje_in_dolenjska/25" TargetMode="External"/><Relationship Id="rId77" Type="http://schemas.openxmlformats.org/officeDocument/2006/relationships/hyperlink" Target="https://www.hribi.net/gore/italija/2" TargetMode="External"/><Relationship Id="rId100" Type="http://schemas.openxmlformats.org/officeDocument/2006/relationships/hyperlink" Target="https://www.hribi.net/gore/avstrija/3" TargetMode="External"/><Relationship Id="rId8" Type="http://schemas.openxmlformats.org/officeDocument/2006/relationships/hyperlink" Target="https://www.hribi.net/gorovje/julijske_alpe/1" TargetMode="External"/><Relationship Id="rId98" Type="http://schemas.openxmlformats.org/officeDocument/2006/relationships/hyperlink" Target="https://www.pzs.si/vsebina.php?pid=58" TargetMode="External"/><Relationship Id="rId121" Type="http://schemas.openxmlformats.org/officeDocument/2006/relationships/hyperlink" Target="https://www.hribi.net/gora/veliki_spicek/25/977" TargetMode="External"/><Relationship Id="rId142" Type="http://schemas.openxmlformats.org/officeDocument/2006/relationships/hyperlink" Target="https://www.hribi.net/gora/planinski_dom_pri_gospodicni/25/733" TargetMode="External"/><Relationship Id="rId163" Type="http://schemas.openxmlformats.org/officeDocument/2006/relationships/hyperlink" Target="https://www.pzs.si/vsebina.php?pid=58" TargetMode="External"/><Relationship Id="rId184" Type="http://schemas.openxmlformats.org/officeDocument/2006/relationships/hyperlink" Target="https://www.hribi.net/gorovje/posavsko_hribovje_in_dolenjska/25" TargetMode="External"/><Relationship Id="rId219" Type="http://schemas.openxmlformats.org/officeDocument/2006/relationships/hyperlink" Target="https://www.hribi.net/gorovje/posavsko_hribovje_in_dolenjska/25" TargetMode="External"/><Relationship Id="rId230" Type="http://schemas.openxmlformats.org/officeDocument/2006/relationships/hyperlink" Target="https://www.hribi.net/gorovje/posavsko_hribovje_in_dolenjska/25" TargetMode="External"/><Relationship Id="rId251" Type="http://schemas.openxmlformats.org/officeDocument/2006/relationships/hyperlink" Target="https://www.hribi.net/gorovje/karavanke/11" TargetMode="External"/><Relationship Id="rId25" Type="http://schemas.openxmlformats.org/officeDocument/2006/relationships/hyperlink" Target="https://www.pzs.si/vsebina.php?pid=58" TargetMode="External"/><Relationship Id="rId46" Type="http://schemas.openxmlformats.org/officeDocument/2006/relationships/hyperlink" Target="https://www.hribi.net/gora/visoki_kanin/1/12" TargetMode="External"/><Relationship Id="rId67" Type="http://schemas.openxmlformats.org/officeDocument/2006/relationships/hyperlink" Target="https://www.hribi.net/gorovje/kamnisko_savinjske_alpe/3" TargetMode="External"/><Relationship Id="rId272" Type="http://schemas.openxmlformats.org/officeDocument/2006/relationships/hyperlink" Target="https://www.hribi.net/gora/celjska_koca/25/878" TargetMode="External"/><Relationship Id="rId88" Type="http://schemas.openxmlformats.org/officeDocument/2006/relationships/hyperlink" Target="https://www.hribi.net/gora/kompotela/3/319" TargetMode="External"/><Relationship Id="rId111" Type="http://schemas.openxmlformats.org/officeDocument/2006/relationships/hyperlink" Target="https://www.hribi.net/gora/rjavina/1/27" TargetMode="External"/><Relationship Id="rId132" Type="http://schemas.openxmlformats.org/officeDocument/2006/relationships/hyperlink" Target="https://www.hribi.net/gorovje/posavsko_hribovje_in_dolenjska/25" TargetMode="External"/><Relationship Id="rId153" Type="http://schemas.openxmlformats.org/officeDocument/2006/relationships/hyperlink" Target="https://www.hribi.net/gorovje/gorisko_notranjsko_in_sneznisko_hribovje/26" TargetMode="External"/><Relationship Id="rId174" Type="http://schemas.openxmlformats.org/officeDocument/2006/relationships/hyperlink" Target="https://www.hribi.net/izlet/kobarid_stol_julijske_alpe/1/750/1352" TargetMode="External"/><Relationship Id="rId195" Type="http://schemas.openxmlformats.org/officeDocument/2006/relationships/hyperlink" Target="https://www.hribi.net/gorovje/posavsko_hribovje_in_dolenjska/25" TargetMode="External"/><Relationship Id="rId209" Type="http://schemas.openxmlformats.org/officeDocument/2006/relationships/hyperlink" Target="https://www.hribi.net/gora/dom_na_smohorju/25/860" TargetMode="External"/><Relationship Id="rId220" Type="http://schemas.openxmlformats.org/officeDocument/2006/relationships/hyperlink" Target="https://www.hribi.net/gorovje/posavsko_hribovje_in_dolenjska/25" TargetMode="External"/><Relationship Id="rId241" Type="http://schemas.openxmlformats.org/officeDocument/2006/relationships/hyperlink" Target="https://www.gov.si/teme/drzavni-prazniki-in-dela-prosti-dnevi/" TargetMode="External"/><Relationship Id="rId15" Type="http://schemas.openxmlformats.org/officeDocument/2006/relationships/hyperlink" Target="https://www.hribi.net/gorovje/strojna_kosenjak_kozjak_in_slovenske_gorice/162" TargetMode="External"/><Relationship Id="rId36" Type="http://schemas.openxmlformats.org/officeDocument/2006/relationships/hyperlink" Target="https://www.hribi.net/gorovje/gorisko_notranjsko_in_sneznisko_hribovje/26" TargetMode="External"/><Relationship Id="rId57" Type="http://schemas.openxmlformats.org/officeDocument/2006/relationships/hyperlink" Target="https://obhodnice.pzs.si/index.php?pid=38" TargetMode="External"/><Relationship Id="rId262" Type="http://schemas.openxmlformats.org/officeDocument/2006/relationships/hyperlink" Target="https://www.facebook.com/profile.php?id=100009696695890" TargetMode="External"/><Relationship Id="rId78" Type="http://schemas.openxmlformats.org/officeDocument/2006/relationships/hyperlink" Target="https://www.hribi.net/gora/crno_jezero/1/132" TargetMode="External"/><Relationship Id="rId99" Type="http://schemas.openxmlformats.org/officeDocument/2006/relationships/hyperlink" Target="https://www.hribi.net/gorovje/julijske_alpe/1" TargetMode="External"/><Relationship Id="rId101" Type="http://schemas.openxmlformats.org/officeDocument/2006/relationships/hyperlink" Target="https://www.hribi.net/gore/avstrija/3" TargetMode="External"/><Relationship Id="rId122" Type="http://schemas.openxmlformats.org/officeDocument/2006/relationships/hyperlink" Target="https://www.hribi.net/gorovje/posavsko_hribovje_in_dolenjska/25" TargetMode="External"/><Relationship Id="rId143" Type="http://schemas.openxmlformats.org/officeDocument/2006/relationships/hyperlink" Target="https://www.hribi.net/gorovje/posavsko_hribovje_in_dolenjska/25" TargetMode="External"/><Relationship Id="rId164" Type="http://schemas.openxmlformats.org/officeDocument/2006/relationships/hyperlink" Target="https://www.slotrips.si/sl/pohodnistvo-in-gornistvo/pliskina-pot-na-krasu/6205" TargetMode="External"/><Relationship Id="rId185" Type="http://schemas.openxmlformats.org/officeDocument/2006/relationships/hyperlink" Target="https://www.hribi.net/gora/kopitnik/25/788" TargetMode="External"/><Relationship Id="rId9" Type="http://schemas.openxmlformats.org/officeDocument/2006/relationships/hyperlink" Target="https://www.hribi.net/gorovje/kamnisko_savinjske_alpe/3" TargetMode="External"/><Relationship Id="rId210" Type="http://schemas.openxmlformats.org/officeDocument/2006/relationships/hyperlink" Target="https://www.hribi.net/gorovje/posavsko_hribovje_in_dolenjska/25" TargetMode="External"/><Relationship Id="rId26" Type="http://schemas.openxmlformats.org/officeDocument/2006/relationships/hyperlink" Target="https://obhodnice.pzs.si/index.php?pid=2" TargetMode="External"/><Relationship Id="rId231" Type="http://schemas.openxmlformats.org/officeDocument/2006/relationships/hyperlink" Target="https://www.hribi.net/gorovje/posavsko_hribovje_in_dolenjska/25" TargetMode="External"/><Relationship Id="rId252" Type="http://schemas.openxmlformats.org/officeDocument/2006/relationships/hyperlink" Target="https://www.hribi.net/gorovje/pohorje_dravinjske_gorice_in_haloze/4" TargetMode="External"/><Relationship Id="rId273" Type="http://schemas.openxmlformats.org/officeDocument/2006/relationships/hyperlink" Target="https://www.facebook.com/nusa.rozman.18" TargetMode="External"/><Relationship Id="rId47" Type="http://schemas.openxmlformats.org/officeDocument/2006/relationships/hyperlink" Target="https://www.hribi.net/gorovje/julijske_alpe/1" TargetMode="External"/><Relationship Id="rId68" Type="http://schemas.openxmlformats.org/officeDocument/2006/relationships/hyperlink" Target="https://www.pzs.si/vsebina.php?pid=58" TargetMode="External"/><Relationship Id="rId89" Type="http://schemas.openxmlformats.org/officeDocument/2006/relationships/hyperlink" Target="https://www.hribi.net/gora/mokrica/3/320" TargetMode="External"/><Relationship Id="rId112" Type="http://schemas.openxmlformats.org/officeDocument/2006/relationships/hyperlink" Target="https://www.hribi.net/gora/visoka_vrbanova_spica/1/321" TargetMode="External"/><Relationship Id="rId133" Type="http://schemas.openxmlformats.org/officeDocument/2006/relationships/hyperlink" Target="https://www.hribi.net/gorovje/posavsko_hribovje_in_dolenjska/25" TargetMode="External"/><Relationship Id="rId154" Type="http://schemas.openxmlformats.org/officeDocument/2006/relationships/hyperlink" Target="https://www.hribi.net/gora/sauleck/57/1015" TargetMode="External"/><Relationship Id="rId175" Type="http://schemas.openxmlformats.org/officeDocument/2006/relationships/hyperlink" Target="https://www.hribi.net/gorovje/julijske_alpe/1" TargetMode="External"/><Relationship Id="rId196" Type="http://schemas.openxmlformats.org/officeDocument/2006/relationships/hyperlink" Target="https://www.hribi.net/gora/grad_podsreda/25/3458" TargetMode="External"/><Relationship Id="rId200" Type="http://schemas.openxmlformats.org/officeDocument/2006/relationships/hyperlink" Target="https://www.hribi.net/gora/kosutica/11/72" TargetMode="External"/><Relationship Id="rId16" Type="http://schemas.openxmlformats.org/officeDocument/2006/relationships/hyperlink" Target="https://www.hribi.net/gorovje/posavsko_hribovje_in_dolenjska/25" TargetMode="External"/><Relationship Id="rId221" Type="http://schemas.openxmlformats.org/officeDocument/2006/relationships/hyperlink" Target="https://www.hribi.net/gorovje/julijske_alpe/1" TargetMode="External"/><Relationship Id="rId242" Type="http://schemas.openxmlformats.org/officeDocument/2006/relationships/hyperlink" Target="https://www.hribi.net/gorovja" TargetMode="External"/><Relationship Id="rId263" Type="http://schemas.openxmlformats.org/officeDocument/2006/relationships/hyperlink" Target="https://www.facebook.com/sara.gregl" TargetMode="External"/><Relationship Id="rId37" Type="http://schemas.openxmlformats.org/officeDocument/2006/relationships/hyperlink" Target="https://www.pzs.si/vsebina.php?pid=58" TargetMode="External"/><Relationship Id="rId58" Type="http://schemas.openxmlformats.org/officeDocument/2006/relationships/hyperlink" Target="https://www.hribi.net/gorovje/posavsko_hribovje_in_dolenjska/25" TargetMode="External"/><Relationship Id="rId79" Type="http://schemas.openxmlformats.org/officeDocument/2006/relationships/hyperlink" Target="https://www.hribi.net/gorovje/julijske_alpe/1" TargetMode="External"/><Relationship Id="rId102" Type="http://schemas.openxmlformats.org/officeDocument/2006/relationships/hyperlink" Target="https://www.hribi.net/gorovje/posavsko_hribovje_in_dolenjska/25" TargetMode="External"/><Relationship Id="rId123" Type="http://schemas.openxmlformats.org/officeDocument/2006/relationships/hyperlink" Target="https://www.hribi.net/gorovje/posavsko_hribovje_in_dolenjska/25" TargetMode="External"/><Relationship Id="rId144" Type="http://schemas.openxmlformats.org/officeDocument/2006/relationships/hyperlink" Target="https://www.hribi.net/gora/resevna/25/874" TargetMode="External"/><Relationship Id="rId90" Type="http://schemas.openxmlformats.org/officeDocument/2006/relationships/hyperlink" Target="https://www.hribi.net/gorovje/kamnisko_savinjske_alpe/3" TargetMode="External"/><Relationship Id="rId165" Type="http://schemas.openxmlformats.org/officeDocument/2006/relationships/hyperlink" Target="https://www.hribi.net/gorovje/gorisko_notranjsko_in_sneznisko_hribovje/26" TargetMode="External"/><Relationship Id="rId186" Type="http://schemas.openxmlformats.org/officeDocument/2006/relationships/hyperlink" Target="https://www.hribi.net/gorovje/posavsko_hribovje_in_dolenjska/25" TargetMode="External"/><Relationship Id="rId211" Type="http://schemas.openxmlformats.org/officeDocument/2006/relationships/hyperlink" Target="https://www.hribi.net/gora/kal/25/1196" TargetMode="External"/><Relationship Id="rId232" Type="http://schemas.openxmlformats.org/officeDocument/2006/relationships/hyperlink" Target="https://www.hribi.net/gorovje/posavsko_hribovje_in_dolenjska/25" TargetMode="External"/><Relationship Id="rId253" Type="http://schemas.openxmlformats.org/officeDocument/2006/relationships/hyperlink" Target="https://www.hribi.net/gorovje/polhograjsko_hribovje_in_ljubljana/5" TargetMode="External"/><Relationship Id="rId27" Type="http://schemas.openxmlformats.org/officeDocument/2006/relationships/hyperlink" Target="https://obhodnice.pzs.si/index.php?pid=2" TargetMode="External"/><Relationship Id="rId48" Type="http://schemas.openxmlformats.org/officeDocument/2006/relationships/hyperlink" Target="https://www.pzs.si/vsebina.php?pid=58" TargetMode="External"/><Relationship Id="rId69" Type="http://schemas.openxmlformats.org/officeDocument/2006/relationships/hyperlink" Target="https://www.pdptuj.si/haloska-planinska-pot/" TargetMode="External"/><Relationship Id="rId113" Type="http://schemas.openxmlformats.org/officeDocument/2006/relationships/hyperlink" Target="https://www.hribi.net/gorovje/julijske_alpe/1" TargetMode="External"/><Relationship Id="rId134" Type="http://schemas.openxmlformats.org/officeDocument/2006/relationships/hyperlink" Target="https://www.hribi.net/gora/lisca/25/766" TargetMode="External"/><Relationship Id="rId80" Type="http://schemas.openxmlformats.org/officeDocument/2006/relationships/hyperlink" Target="https://www.hribi.net/gorovje/posavsko_hribovje_in_dolenjska/25" TargetMode="External"/><Relationship Id="rId155" Type="http://schemas.openxmlformats.org/officeDocument/2006/relationships/hyperlink" Target="https://www.hribi.net/gore/avstrija/3" TargetMode="External"/><Relationship Id="rId176" Type="http://schemas.openxmlformats.org/officeDocument/2006/relationships/hyperlink" Target="https://www.pzs.si/vsebina.php?pid=58" TargetMode="External"/><Relationship Id="rId197" Type="http://schemas.openxmlformats.org/officeDocument/2006/relationships/hyperlink" Target="https://www.hribi.net/gorovje/posavsko_hribovje_in_dolenjska/25" TargetMode="External"/><Relationship Id="rId201" Type="http://schemas.openxmlformats.org/officeDocument/2006/relationships/hyperlink" Target="https://www.hribi.net/gore/avstrija/3" TargetMode="External"/><Relationship Id="rId222" Type="http://schemas.openxmlformats.org/officeDocument/2006/relationships/hyperlink" Target="https://www.hribi.net/gorovje/posavsko_hribovje_in_dolenjska/25" TargetMode="External"/><Relationship Id="rId243" Type="http://schemas.openxmlformats.org/officeDocument/2006/relationships/hyperlink" Target="https://www.hribi.net/gorovje/gorisko_notranjsko_in_sneznisko_hribovje/26" TargetMode="External"/><Relationship Id="rId264" Type="http://schemas.openxmlformats.org/officeDocument/2006/relationships/hyperlink" Target="https://www.facebook.com/matej0104" TargetMode="External"/><Relationship Id="rId17" Type="http://schemas.openxmlformats.org/officeDocument/2006/relationships/hyperlink" Target="https://www.hribi.net/gora/veliki_javornik_bohor/25/888" TargetMode="External"/><Relationship Id="rId38" Type="http://schemas.openxmlformats.org/officeDocument/2006/relationships/hyperlink" Target="https://www.hribi.net/gora/lisca/25/766" TargetMode="External"/><Relationship Id="rId59" Type="http://schemas.openxmlformats.org/officeDocument/2006/relationships/hyperlink" Target="https://www.hribi.net/gora/sinji_vrh/26/813" TargetMode="External"/><Relationship Id="rId103" Type="http://schemas.openxmlformats.org/officeDocument/2006/relationships/hyperlink" Target="https://www.hribi.net/gora/veliki_spicek/25/977" TargetMode="External"/><Relationship Id="rId124" Type="http://schemas.openxmlformats.org/officeDocument/2006/relationships/hyperlink" Target="https://www.hribi.net/gorovje/posavsko_hribovje_in_dolenjska/25" TargetMode="External"/><Relationship Id="rId70" Type="http://schemas.openxmlformats.org/officeDocument/2006/relationships/hyperlink" Target="https://www.hribi.net/gora/mirna_gora/25/475" TargetMode="External"/><Relationship Id="rId91" Type="http://schemas.openxmlformats.org/officeDocument/2006/relationships/hyperlink" Target="https://www.hribi.net/trenutne_razmere/ita/monte_grappa/10004/9517" TargetMode="External"/><Relationship Id="rId145" Type="http://schemas.openxmlformats.org/officeDocument/2006/relationships/hyperlink" Target="https://www.hribi.net/gorovje/posavsko_hribovje_in_dolenjska/25" TargetMode="External"/><Relationship Id="rId166" Type="http://schemas.openxmlformats.org/officeDocument/2006/relationships/hyperlink" Target="https://julian-alps.com/sl/tour/daljinska-pot/juliana-trail/34541732/" TargetMode="External"/><Relationship Id="rId187" Type="http://schemas.openxmlformats.org/officeDocument/2006/relationships/hyperlink" Target="https://www.hribi.net/gora/kosutnikov_turn/11/331" TargetMode="External"/><Relationship Id="rId1" Type="http://schemas.openxmlformats.org/officeDocument/2006/relationships/hyperlink" Target="https://www.hribi.net/gorovja" TargetMode="External"/><Relationship Id="rId212" Type="http://schemas.openxmlformats.org/officeDocument/2006/relationships/hyperlink" Target="https://www.hribi.net/gora/mrzlica/25/678" TargetMode="External"/><Relationship Id="rId233" Type="http://schemas.openxmlformats.org/officeDocument/2006/relationships/hyperlink" Target="https://www.hribi.net/gorovje/posavsko_hribovje_in_dolenjska/25" TargetMode="External"/><Relationship Id="rId254" Type="http://schemas.openxmlformats.org/officeDocument/2006/relationships/hyperlink" Target="https://www.hribi.net/gorovje/prekmurje/163" TargetMode="External"/><Relationship Id="rId28" Type="http://schemas.openxmlformats.org/officeDocument/2006/relationships/hyperlink" Target="https://www.hribi.net/gora/boc/11/543" TargetMode="External"/><Relationship Id="rId49" Type="http://schemas.openxmlformats.org/officeDocument/2006/relationships/hyperlink" Target="https://www.hribi.net/gore/hrvaska/4" TargetMode="External"/><Relationship Id="rId114" Type="http://schemas.openxmlformats.org/officeDocument/2006/relationships/hyperlink" Target="https://www.hribi.net/gora/zrd___sart/1/1038" TargetMode="External"/><Relationship Id="rId60" Type="http://schemas.openxmlformats.org/officeDocument/2006/relationships/hyperlink" Target="https://www.hribi.net/gorovje/gorisko_notranjsko_in_sneznisko_hribovje/26" TargetMode="External"/><Relationship Id="rId81" Type="http://schemas.openxmlformats.org/officeDocument/2006/relationships/hyperlink" Target="https://www.hribi.net/gora/ermanovec/21/1134" TargetMode="External"/><Relationship Id="rId135" Type="http://schemas.openxmlformats.org/officeDocument/2006/relationships/hyperlink" Target="https://www.hribi.net/gorovje/posavsko_hribovje_in_dolenjska/25" TargetMode="External"/><Relationship Id="rId156" Type="http://schemas.openxmlformats.org/officeDocument/2006/relationships/hyperlink" Target="https://www.hribi.net/gora/jalovec/1/6" TargetMode="External"/><Relationship Id="rId177" Type="http://schemas.openxmlformats.org/officeDocument/2006/relationships/hyperlink" Target="https://www.druzinski-izleti.si/regije/osrednjeslovenska/po-sledeh-vodomca-cerovo.html" TargetMode="External"/><Relationship Id="rId198" Type="http://schemas.openxmlformats.org/officeDocument/2006/relationships/hyperlink" Target="https://www.hribi.net/gora/gradisce_velika_planina/3/169" TargetMode="External"/><Relationship Id="rId202" Type="http://schemas.openxmlformats.org/officeDocument/2006/relationships/hyperlink" Target="https://www.hribi.net/gorovje/karavanke/11" TargetMode="External"/><Relationship Id="rId223" Type="http://schemas.openxmlformats.org/officeDocument/2006/relationships/hyperlink" Target="https://www.gov.si/teme/drzavni-prazniki-in-dela-prosti-dnevi/" TargetMode="External"/><Relationship Id="rId244" Type="http://schemas.openxmlformats.org/officeDocument/2006/relationships/hyperlink" Target="https://stanje-poti.pzs.si/" TargetMode="External"/><Relationship Id="rId18" Type="http://schemas.openxmlformats.org/officeDocument/2006/relationships/hyperlink" Target="https://www.hribi.net/gora/veliki_javornik_bohor/25/888" TargetMode="External"/><Relationship Id="rId39" Type="http://schemas.openxmlformats.org/officeDocument/2006/relationships/hyperlink" Target="https://www.hribi.net/gorovje/posavsko_hribovje_in_dolenjska/25" TargetMode="External"/><Relationship Id="rId265" Type="http://schemas.openxmlformats.org/officeDocument/2006/relationships/hyperlink" Target="https://www.facebook.com/mareSLO85" TargetMode="External"/><Relationship Id="rId50" Type="http://schemas.openxmlformats.org/officeDocument/2006/relationships/hyperlink" Target="https://www.hribi.net/gps_sled/_-_pv_sept_2021_-_bredic/2898" TargetMode="External"/><Relationship Id="rId104" Type="http://schemas.openxmlformats.org/officeDocument/2006/relationships/hyperlink" Target="https://www.hribi.net/gora/prvi_vogel/1/713" TargetMode="External"/><Relationship Id="rId125" Type="http://schemas.openxmlformats.org/officeDocument/2006/relationships/hyperlink" Target="https://www.hribi.net/gorovje/posavsko_hribovje_in_dolenjska/25" TargetMode="External"/><Relationship Id="rId146" Type="http://schemas.openxmlformats.org/officeDocument/2006/relationships/hyperlink" Target="https://www.hribi.net/gorovje/posavsko_hribovje_in_dolenjska/25" TargetMode="External"/><Relationship Id="rId167" Type="http://schemas.openxmlformats.org/officeDocument/2006/relationships/hyperlink" Target="https://julian-alps.com/sl/tour/daljinska-pot/juliana-trail/34541732/" TargetMode="External"/><Relationship Id="rId188" Type="http://schemas.openxmlformats.org/officeDocument/2006/relationships/hyperlink" Target="https://www.hribi.net/gorovje/karavanke/11" TargetMode="External"/><Relationship Id="rId71" Type="http://schemas.openxmlformats.org/officeDocument/2006/relationships/hyperlink" Target="https://www.hribi.net/gorovje/polhograjsko_hribovje_in_ljubljana/5" TargetMode="External"/><Relationship Id="rId92" Type="http://schemas.openxmlformats.org/officeDocument/2006/relationships/hyperlink" Target="https://www.hribi.net/gora/monte_lastroni/27/2976" TargetMode="External"/><Relationship Id="rId213" Type="http://schemas.openxmlformats.org/officeDocument/2006/relationships/hyperlink" Target="https://www.hribi.net/gorovje/posavsko_hribovje_in_dolenjska/25" TargetMode="External"/><Relationship Id="rId234" Type="http://schemas.openxmlformats.org/officeDocument/2006/relationships/hyperlink" Target="https://www.hribi.net/gorovje/posavsko_hribovje_in_dolenjska/25" TargetMode="External"/><Relationship Id="rId2" Type="http://schemas.openxmlformats.org/officeDocument/2006/relationships/hyperlink" Target="https://www.hribi.net/gorovje/gorisko_notranjsko_in_sneznisko_hribovje/26" TargetMode="External"/><Relationship Id="rId29" Type="http://schemas.openxmlformats.org/officeDocument/2006/relationships/hyperlink" Target="https://www.hribi.net/gorovje/karavanke/11" TargetMode="External"/><Relationship Id="rId255" Type="http://schemas.openxmlformats.org/officeDocument/2006/relationships/hyperlink" Target="https://www.hribi.net/gorovje/skofjelosko_cerkljansko_hribovje_in_jelovica/21" TargetMode="External"/><Relationship Id="rId40" Type="http://schemas.openxmlformats.org/officeDocument/2006/relationships/hyperlink" Target="https://obhodnice.pzs.si/index.php?pid=2" TargetMode="External"/><Relationship Id="rId115" Type="http://schemas.openxmlformats.org/officeDocument/2006/relationships/hyperlink" Target="https://www.hribi.net/gora/montaz___jof_di_montasio/1/629" TargetMode="External"/><Relationship Id="rId136" Type="http://schemas.openxmlformats.org/officeDocument/2006/relationships/hyperlink" Target="https://www.hribi.net/gorovje/posavsko_hribovje_in_dolenjska/25" TargetMode="External"/><Relationship Id="rId157" Type="http://schemas.openxmlformats.org/officeDocument/2006/relationships/hyperlink" Target="https://www.hribi.net/gorovje/julijske_alpe/1" TargetMode="External"/><Relationship Id="rId178" Type="http://schemas.openxmlformats.org/officeDocument/2006/relationships/hyperlink" Target="https://www.hribi.net/gorovje/posavsko_hribovje_in_dolenjska/25" TargetMode="External"/><Relationship Id="rId61" Type="http://schemas.openxmlformats.org/officeDocument/2006/relationships/hyperlink" Target="https://www.hribi.net/gora/slavnik/26/778" TargetMode="External"/><Relationship Id="rId82" Type="http://schemas.openxmlformats.org/officeDocument/2006/relationships/hyperlink" Target="https://www.hribi.net/gora/bevkov_vrh/21/823" TargetMode="External"/><Relationship Id="rId199" Type="http://schemas.openxmlformats.org/officeDocument/2006/relationships/hyperlink" Target="https://www.hribi.net/gorovje/kamnisko_savinjske_alpe/3" TargetMode="External"/><Relationship Id="rId203" Type="http://schemas.openxmlformats.org/officeDocument/2006/relationships/hyperlink" Target="https://www.hribi.net/gorovje/posavsko_hribovje_in_dolenjska/25" TargetMode="External"/><Relationship Id="rId19" Type="http://schemas.openxmlformats.org/officeDocument/2006/relationships/hyperlink" Target="https://www.hribi.net/gora/sneznik/26/127" TargetMode="External"/><Relationship Id="rId224" Type="http://schemas.openxmlformats.org/officeDocument/2006/relationships/hyperlink" Target="https://obhodnice.pzs.si/index.php?pid=2" TargetMode="External"/><Relationship Id="rId245" Type="http://schemas.openxmlformats.org/officeDocument/2006/relationships/hyperlink" Target="https://www.pzs.si/vsebina.php?pid=58" TargetMode="External"/><Relationship Id="rId266" Type="http://schemas.openxmlformats.org/officeDocument/2006/relationships/hyperlink" Target="https://www.facebook.com/profile.php?id=100092129323524" TargetMode="External"/><Relationship Id="rId30" Type="http://schemas.openxmlformats.org/officeDocument/2006/relationships/hyperlink" Target="https://www.pzs.si/vsebina.php?pid=58" TargetMode="External"/><Relationship Id="rId105" Type="http://schemas.openxmlformats.org/officeDocument/2006/relationships/hyperlink" Target="https://www.hribi.net/gora/srednji_vogel/1/714" TargetMode="External"/><Relationship Id="rId126" Type="http://schemas.openxmlformats.org/officeDocument/2006/relationships/hyperlink" Target="https://www.hribi.net/gora/koca_na_bohorju/25/890" TargetMode="External"/><Relationship Id="rId147" Type="http://schemas.openxmlformats.org/officeDocument/2006/relationships/hyperlink" Target="https://www.hribi.net/gorovje/posavsko_hribovje_in_dolenjska/25" TargetMode="External"/><Relationship Id="rId168" Type="http://schemas.openxmlformats.org/officeDocument/2006/relationships/hyperlink" Target="https://www.hribi.net/tocka/vrh/grmada/17862" TargetMode="External"/><Relationship Id="rId51" Type="http://schemas.openxmlformats.org/officeDocument/2006/relationships/hyperlink" Target="https://www.hribi.net/gorovje/posavsko_hribovje_in_dolenjska/25" TargetMode="External"/><Relationship Id="rId72" Type="http://schemas.openxmlformats.org/officeDocument/2006/relationships/hyperlink" Target="https://www.hribi.net/gorovje/posavsko_hribovje_in_dolenjska/25" TargetMode="External"/><Relationship Id="rId93" Type="http://schemas.openxmlformats.org/officeDocument/2006/relationships/hyperlink" Target="https://www.hribi.net/gore/italija/2" TargetMode="External"/><Relationship Id="rId189" Type="http://schemas.openxmlformats.org/officeDocument/2006/relationships/hyperlink" Target="https://www.hribi.net/gora/stegovnik/11/442" TargetMode="External"/><Relationship Id="rId3" Type="http://schemas.openxmlformats.org/officeDocument/2006/relationships/hyperlink" Target="https://stanje-poti.pzs.si/" TargetMode="External"/><Relationship Id="rId214" Type="http://schemas.openxmlformats.org/officeDocument/2006/relationships/hyperlink" Target="https://www.hribi.net/gorovje/posavsko_hribovje_in_dolenjska/25" TargetMode="External"/><Relationship Id="rId235" Type="http://schemas.openxmlformats.org/officeDocument/2006/relationships/hyperlink" Target="https://www.hribi.net/gorovje/posavsko_hribovje_in_dolenjska/25" TargetMode="External"/><Relationship Id="rId256" Type="http://schemas.openxmlformats.org/officeDocument/2006/relationships/hyperlink" Target="https://www.hribi.net/gorovje/strojna_kosenjak_kozjak_in_slovenske_gorice/162" TargetMode="External"/><Relationship Id="rId116" Type="http://schemas.openxmlformats.org/officeDocument/2006/relationships/hyperlink" Target="https://www.hribi.net/gore/italija/2" TargetMode="External"/><Relationship Id="rId137" Type="http://schemas.openxmlformats.org/officeDocument/2006/relationships/hyperlink" Target="https://www.hribi.net/gorovje/posavsko_hribovje_in_dolenjska/25" TargetMode="External"/><Relationship Id="rId158" Type="http://schemas.openxmlformats.org/officeDocument/2006/relationships/hyperlink" Target="https://www.pzs.si/vsebina.php?pid=58" TargetMode="External"/><Relationship Id="rId20" Type="http://schemas.openxmlformats.org/officeDocument/2006/relationships/hyperlink" Target="https://www.hribi.net/gorovje/gorisko_notranjsko_in_sneznisko_hribovje/26" TargetMode="External"/><Relationship Id="rId41" Type="http://schemas.openxmlformats.org/officeDocument/2006/relationships/hyperlink" Target="https://www.pzs.si/vsebina.php?pid=58" TargetMode="External"/><Relationship Id="rId62" Type="http://schemas.openxmlformats.org/officeDocument/2006/relationships/hyperlink" Target="https://www.hribi.net/gora/medvizica/26/1153" TargetMode="External"/><Relationship Id="rId83" Type="http://schemas.openxmlformats.org/officeDocument/2006/relationships/hyperlink" Target="https://www.hribi.net/gorovje/posavsko_hribovje_in_dolenjska/25" TargetMode="External"/><Relationship Id="rId179" Type="http://schemas.openxmlformats.org/officeDocument/2006/relationships/hyperlink" Target="https://www.hribi.net/gorovje/posavsko_hribovje_in_dolenjska/25" TargetMode="External"/><Relationship Id="rId190" Type="http://schemas.openxmlformats.org/officeDocument/2006/relationships/hyperlink" Target="https://www.hribi.net/gorovje/karavanke/11" TargetMode="External"/><Relationship Id="rId204" Type="http://schemas.openxmlformats.org/officeDocument/2006/relationships/hyperlink" Target="https://www.hribi.net/gorovje/posavsko_hribovje_in_dolenjska/25" TargetMode="External"/><Relationship Id="rId225" Type="http://schemas.openxmlformats.org/officeDocument/2006/relationships/hyperlink" Target="https://obhodnice.pzs.si/index.php?pid=2" TargetMode="External"/><Relationship Id="rId246" Type="http://schemas.openxmlformats.org/officeDocument/2006/relationships/hyperlink" Target="https://www.pzs.si/vsebina.php?pid=58" TargetMode="External"/><Relationship Id="rId267" Type="http://schemas.openxmlformats.org/officeDocument/2006/relationships/hyperlink" Target="https://www.facebook.com/natalija.vahcic" TargetMode="External"/><Relationship Id="rId106" Type="http://schemas.openxmlformats.org/officeDocument/2006/relationships/hyperlink" Target="https://www.hribi.net/gora/zadnji_vogel/1/384" TargetMode="External"/><Relationship Id="rId127" Type="http://schemas.openxmlformats.org/officeDocument/2006/relationships/hyperlink" Target="https://www.hribi.net/gorovje/posavsko_hribovje_in_dolenjska/25" TargetMode="External"/><Relationship Id="rId10" Type="http://schemas.openxmlformats.org/officeDocument/2006/relationships/hyperlink" Target="https://www.hribi.net/gorovje/karavanke/11" TargetMode="External"/><Relationship Id="rId31" Type="http://schemas.openxmlformats.org/officeDocument/2006/relationships/hyperlink" Target="https://www.hribi.net/gorovje/posavsko_hribovje_in_dolenjska/25" TargetMode="External"/><Relationship Id="rId52" Type="http://schemas.openxmlformats.org/officeDocument/2006/relationships/hyperlink" Target="https://www.hribi.net/gora/smokuski_vrh/3/1149" TargetMode="External"/><Relationship Id="rId73" Type="http://schemas.openxmlformats.org/officeDocument/2006/relationships/hyperlink" Target="https://www.hribi.net/trenutne_razmere/slo/lepi_vrsic_-_cima_bella/10011/6976" TargetMode="External"/><Relationship Id="rId94" Type="http://schemas.openxmlformats.org/officeDocument/2006/relationships/hyperlink" Target="https://www.hribi.net/gore/italija/2" TargetMode="External"/><Relationship Id="rId148" Type="http://schemas.openxmlformats.org/officeDocument/2006/relationships/hyperlink" Target="https://www.hribi.net/gora/veliki_spicek/25/977" TargetMode="External"/><Relationship Id="rId169" Type="http://schemas.openxmlformats.org/officeDocument/2006/relationships/hyperlink" Target="https://www.hribi.net/gorovje/posavsko_hribovje_in_dolenjska/25" TargetMode="External"/><Relationship Id="rId4" Type="http://schemas.openxmlformats.org/officeDocument/2006/relationships/hyperlink" Target="https://www.pzs.si/vsebina.php?pid=58" TargetMode="External"/><Relationship Id="rId180" Type="http://schemas.openxmlformats.org/officeDocument/2006/relationships/hyperlink" Target="https://www.hribi.net/gorovje/posavsko_hribovje_in_dolenjska/25" TargetMode="External"/><Relationship Id="rId215" Type="http://schemas.openxmlformats.org/officeDocument/2006/relationships/hyperlink" Target="https://www.hribi.net/gorovje/posavsko_hribovje_in_dolenjska/25" TargetMode="External"/><Relationship Id="rId236" Type="http://schemas.openxmlformats.org/officeDocument/2006/relationships/hyperlink" Target="https://www.hribi.net/gorovje/posavsko_hribovje_in_dolenjska/25" TargetMode="External"/><Relationship Id="rId257" Type="http://schemas.openxmlformats.org/officeDocument/2006/relationships/hyperlink" Target="https://www.hribi.net/gorovje/posavsko_hribovje_in_dolenjska/25" TargetMode="External"/><Relationship Id="rId42" Type="http://schemas.openxmlformats.org/officeDocument/2006/relationships/hyperlink" Target="https://www.hribi.net/gora/korada/26/870" TargetMode="External"/><Relationship Id="rId84" Type="http://schemas.openxmlformats.org/officeDocument/2006/relationships/hyperlink" Target="https://www.hribi.net/gora/golica/11/252" TargetMode="External"/><Relationship Id="rId138" Type="http://schemas.openxmlformats.org/officeDocument/2006/relationships/hyperlink" Target="https://www.lepote-slovenije.si/krakovski-gozd/" TargetMode="External"/><Relationship Id="rId191" Type="http://schemas.openxmlformats.org/officeDocument/2006/relationships/hyperlink" Target="https://www.hribi.net/gora/snjeznik/33/923" TargetMode="External"/><Relationship Id="rId205" Type="http://schemas.openxmlformats.org/officeDocument/2006/relationships/hyperlink" Target="https://www.hribi.net/gorovje/posavsko_hribovje_in_dolenjska/25" TargetMode="External"/><Relationship Id="rId247" Type="http://schemas.openxmlformats.org/officeDocument/2006/relationships/hyperlink" Target="https://obhodnice.pzs.si/index.php?pid=2" TargetMode="External"/><Relationship Id="rId107" Type="http://schemas.openxmlformats.org/officeDocument/2006/relationships/hyperlink" Target="https://www.hribi.net/gorovje/velebit/30" TargetMode="External"/><Relationship Id="rId11" Type="http://schemas.openxmlformats.org/officeDocument/2006/relationships/hyperlink" Target="https://www.hribi.net/gorovje/pohorje_dravinjske_gorice_in_haloze/4" TargetMode="External"/><Relationship Id="rId53" Type="http://schemas.openxmlformats.org/officeDocument/2006/relationships/hyperlink" Target="https://www.hribi.net/gorovje/kamnisko_savinjske_alpe/3" TargetMode="External"/><Relationship Id="rId149" Type="http://schemas.openxmlformats.org/officeDocument/2006/relationships/hyperlink" Target="https://www.hribi.net/gora/planina_blato/1/1547"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hribi.net/gorovje/prekmurje/163" TargetMode="External"/><Relationship Id="rId18" Type="http://schemas.openxmlformats.org/officeDocument/2006/relationships/hyperlink" Target="https://www.hribi.net/gore/italija/2" TargetMode="External"/><Relationship Id="rId26" Type="http://schemas.openxmlformats.org/officeDocument/2006/relationships/hyperlink" Target="https://obhodnice.pzs.si/index.php?pid=2" TargetMode="External"/><Relationship Id="rId39" Type="http://schemas.openxmlformats.org/officeDocument/2006/relationships/hyperlink" Target="https://www.hribi.net/gore/bosna_in_hercegovina/6" TargetMode="External"/><Relationship Id="rId21" Type="http://schemas.openxmlformats.org/officeDocument/2006/relationships/hyperlink" Target="https://www.hribi.net/gorovja" TargetMode="External"/><Relationship Id="rId34" Type="http://schemas.openxmlformats.org/officeDocument/2006/relationships/hyperlink" Target="https://www.hribi.net/gorovje/posavsko_hribovje_in_dolenjska/25" TargetMode="External"/><Relationship Id="rId42" Type="http://schemas.openxmlformats.org/officeDocument/2006/relationships/hyperlink" Target="https://www.gov.si/teme/drzavni-prazniki-in-dela-prosti-dnevi/" TargetMode="External"/><Relationship Id="rId7" Type="http://schemas.openxmlformats.org/officeDocument/2006/relationships/hyperlink" Target="https://obhodnice.pzs.si/index.php?pid=38" TargetMode="External"/><Relationship Id="rId2" Type="http://schemas.openxmlformats.org/officeDocument/2006/relationships/hyperlink" Target="https://www.hribi.net/gorovje/gorisko_notranjsko_in_sneznisko_hribovje/26" TargetMode="External"/><Relationship Id="rId16" Type="http://schemas.openxmlformats.org/officeDocument/2006/relationships/hyperlink" Target="https://www.hribi.net/gorovje/posavsko_hribovje_in_dolenjska/25" TargetMode="External"/><Relationship Id="rId29" Type="http://schemas.openxmlformats.org/officeDocument/2006/relationships/hyperlink" Target="https://www.hribi.net/gorovje/kamnisko_savinjske_alpe/3" TargetMode="External"/><Relationship Id="rId1" Type="http://schemas.openxmlformats.org/officeDocument/2006/relationships/hyperlink" Target="https://www.hribi.net/gorovja" TargetMode="External"/><Relationship Id="rId6" Type="http://schemas.openxmlformats.org/officeDocument/2006/relationships/hyperlink" Target="https://obhodnice.pzs.si/index.php?pid=2" TargetMode="External"/><Relationship Id="rId11" Type="http://schemas.openxmlformats.org/officeDocument/2006/relationships/hyperlink" Target="https://www.hribi.net/gorovje/pohorje_dravinjske_gorice_in_haloze/4" TargetMode="External"/><Relationship Id="rId24" Type="http://schemas.openxmlformats.org/officeDocument/2006/relationships/hyperlink" Target="https://www.pzs.si/vsebina.php?pid=58" TargetMode="External"/><Relationship Id="rId32" Type="http://schemas.openxmlformats.org/officeDocument/2006/relationships/hyperlink" Target="https://www.hribi.net/gorovje/polhograjsko_hribovje_in_ljubljana/5" TargetMode="External"/><Relationship Id="rId37" Type="http://schemas.openxmlformats.org/officeDocument/2006/relationships/hyperlink" Target="https://www.hribi.net/gore/italija/2" TargetMode="External"/><Relationship Id="rId40" Type="http://schemas.openxmlformats.org/officeDocument/2006/relationships/hyperlink" Target="https://www.hribi.net/gorovje/skofjelosko_cerkljansko_hribovje_in_jelovica/21" TargetMode="External"/><Relationship Id="rId45" Type="http://schemas.openxmlformats.org/officeDocument/2006/relationships/printerSettings" Target="../printerSettings/printerSettings1.bin"/><Relationship Id="rId5" Type="http://schemas.openxmlformats.org/officeDocument/2006/relationships/hyperlink" Target="https://www.pzs.si/vsebina.php?pid=58" TargetMode="External"/><Relationship Id="rId15" Type="http://schemas.openxmlformats.org/officeDocument/2006/relationships/hyperlink" Target="https://www.hribi.net/gorovje/strojna_kosenjak_kozjak_in_slovenske_gorice/162" TargetMode="External"/><Relationship Id="rId23" Type="http://schemas.openxmlformats.org/officeDocument/2006/relationships/hyperlink" Target="https://stanje-poti.pzs.si/" TargetMode="External"/><Relationship Id="rId28" Type="http://schemas.openxmlformats.org/officeDocument/2006/relationships/hyperlink" Target="https://www.hribi.net/gorovje/julijske_alpe/1" TargetMode="External"/><Relationship Id="rId36" Type="http://schemas.openxmlformats.org/officeDocument/2006/relationships/hyperlink" Target="https://www.hribi.net/gore/hrvaska/4" TargetMode="External"/><Relationship Id="rId10" Type="http://schemas.openxmlformats.org/officeDocument/2006/relationships/hyperlink" Target="https://www.hribi.net/gorovje/karavanke/11" TargetMode="External"/><Relationship Id="rId19" Type="http://schemas.openxmlformats.org/officeDocument/2006/relationships/hyperlink" Target="https://www.hribi.net/gore/avstrija/3" TargetMode="External"/><Relationship Id="rId31" Type="http://schemas.openxmlformats.org/officeDocument/2006/relationships/hyperlink" Target="https://www.hribi.net/gorovje/pohorje_dravinjske_gorice_in_haloze/4" TargetMode="External"/><Relationship Id="rId44" Type="http://schemas.openxmlformats.org/officeDocument/2006/relationships/hyperlink" Target="https://www.gov.si/teme/drzavni-prazniki-in-dela-prosti-dnevi/" TargetMode="External"/><Relationship Id="rId4" Type="http://schemas.openxmlformats.org/officeDocument/2006/relationships/hyperlink" Target="https://www.pzs.si/vsebina.php?pid=58" TargetMode="External"/><Relationship Id="rId9" Type="http://schemas.openxmlformats.org/officeDocument/2006/relationships/hyperlink" Target="https://www.hribi.net/gorovje/kamnisko_savinjske_alpe/3" TargetMode="External"/><Relationship Id="rId14" Type="http://schemas.openxmlformats.org/officeDocument/2006/relationships/hyperlink" Target="https://www.hribi.net/gorovje/skofjelosko_cerkljansko_hribovje_in_jelovica/21" TargetMode="External"/><Relationship Id="rId22" Type="http://schemas.openxmlformats.org/officeDocument/2006/relationships/hyperlink" Target="https://www.hribi.net/gorovje/gorisko_notranjsko_in_sneznisko_hribovje/26" TargetMode="External"/><Relationship Id="rId27" Type="http://schemas.openxmlformats.org/officeDocument/2006/relationships/hyperlink" Target="https://obhodnice.pzs.si/index.php?pid=38" TargetMode="External"/><Relationship Id="rId30" Type="http://schemas.openxmlformats.org/officeDocument/2006/relationships/hyperlink" Target="https://www.hribi.net/gorovje/karavanke/11" TargetMode="External"/><Relationship Id="rId35" Type="http://schemas.openxmlformats.org/officeDocument/2006/relationships/hyperlink" Target="https://www.hribi.net/gore/bosna_in_hercegovina/6" TargetMode="External"/><Relationship Id="rId43" Type="http://schemas.openxmlformats.org/officeDocument/2006/relationships/hyperlink" Target="https://www.gov.si/teme/drzavni-prazniki-in-dela-prosti-dnevi/" TargetMode="External"/><Relationship Id="rId8" Type="http://schemas.openxmlformats.org/officeDocument/2006/relationships/hyperlink" Target="https://www.hribi.net/gorovje/julijske_alpe/1" TargetMode="External"/><Relationship Id="rId3" Type="http://schemas.openxmlformats.org/officeDocument/2006/relationships/hyperlink" Target="https://stanje-poti.pzs.si/" TargetMode="External"/><Relationship Id="rId12" Type="http://schemas.openxmlformats.org/officeDocument/2006/relationships/hyperlink" Target="https://www.hribi.net/gorovje/polhograjsko_hribovje_in_ljubljana/5" TargetMode="External"/><Relationship Id="rId17" Type="http://schemas.openxmlformats.org/officeDocument/2006/relationships/hyperlink" Target="https://www.hribi.net/gore/hrvaska/4" TargetMode="External"/><Relationship Id="rId25" Type="http://schemas.openxmlformats.org/officeDocument/2006/relationships/hyperlink" Target="https://www.pzs.si/vsebina.php?pid=58" TargetMode="External"/><Relationship Id="rId33" Type="http://schemas.openxmlformats.org/officeDocument/2006/relationships/hyperlink" Target="https://www.hribi.net/gorovje/prekmurje/163" TargetMode="External"/><Relationship Id="rId38" Type="http://schemas.openxmlformats.org/officeDocument/2006/relationships/hyperlink" Target="https://www.hribi.net/gore/avstrija/3" TargetMode="External"/><Relationship Id="rId20" Type="http://schemas.openxmlformats.org/officeDocument/2006/relationships/hyperlink" Target="https://www.gov.si/teme/drzavni-prazniki-in-dela-prosti-dnevi/" TargetMode="External"/><Relationship Id="rId41" Type="http://schemas.openxmlformats.org/officeDocument/2006/relationships/hyperlink" Target="https://www.hribi.net/gorovje/strojna_kosenjak_kozjak_in_slovenske_gorice/16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facebook.com/hocevar.milena" TargetMode="External"/><Relationship Id="rId21" Type="http://schemas.openxmlformats.org/officeDocument/2006/relationships/hyperlink" Target="https://www.facebook.com/vera.polak.96" TargetMode="External"/><Relationship Id="rId42" Type="http://schemas.openxmlformats.org/officeDocument/2006/relationships/hyperlink" Target="https://www.facebook.com/nusa.rozman.18" TargetMode="External"/><Relationship Id="rId47" Type="http://schemas.openxmlformats.org/officeDocument/2006/relationships/hyperlink" Target="https://www.facebook.com/saso.cargonja" TargetMode="External"/><Relationship Id="rId63" Type="http://schemas.openxmlformats.org/officeDocument/2006/relationships/hyperlink" Target="https://www.facebook.com/danica.fux" TargetMode="External"/><Relationship Id="rId68" Type="http://schemas.openxmlformats.org/officeDocument/2006/relationships/hyperlink" Target="https://www.facebook.com/mladinski.odsekpdbrezice" TargetMode="External"/><Relationship Id="rId7" Type="http://schemas.openxmlformats.org/officeDocument/2006/relationships/hyperlink" Target="https://www.facebook.com/profile.php?id=100009696695890" TargetMode="External"/><Relationship Id="rId2" Type="http://schemas.openxmlformats.org/officeDocument/2006/relationships/hyperlink" Target="https://www.facebook.com/mareSLO85" TargetMode="External"/><Relationship Id="rId16" Type="http://schemas.openxmlformats.org/officeDocument/2006/relationships/hyperlink" Target="https://www.facebook.com/mihaela.volk.31" TargetMode="External"/><Relationship Id="rId29" Type="http://schemas.openxmlformats.org/officeDocument/2006/relationships/hyperlink" Target="https://www.facebook.com/danica.fux" TargetMode="External"/><Relationship Id="rId11" Type="http://schemas.openxmlformats.org/officeDocument/2006/relationships/hyperlink" Target="https://www.facebook.com/natalija.vahcic" TargetMode="External"/><Relationship Id="rId24" Type="http://schemas.openxmlformats.org/officeDocument/2006/relationships/hyperlink" Target="https://www.facebook.com/sonja.klakocar" TargetMode="External"/><Relationship Id="rId32" Type="http://schemas.openxmlformats.org/officeDocument/2006/relationships/hyperlink" Target="https://www.facebook.com/andreja.matijevc" TargetMode="External"/><Relationship Id="rId37" Type="http://schemas.openxmlformats.org/officeDocument/2006/relationships/hyperlink" Target="https://www.facebook.com/toni.hribar.142" TargetMode="External"/><Relationship Id="rId40" Type="http://schemas.openxmlformats.org/officeDocument/2006/relationships/hyperlink" Target="https://www.facebook.com/profile.php?id=100009696695890" TargetMode="External"/><Relationship Id="rId45" Type="http://schemas.openxmlformats.org/officeDocument/2006/relationships/hyperlink" Target="https://www.facebook.com/martin.vimpolsek" TargetMode="External"/><Relationship Id="rId53" Type="http://schemas.openxmlformats.org/officeDocument/2006/relationships/hyperlink" Target="https://www.facebook.com/profile.php?id=100076837953662" TargetMode="External"/><Relationship Id="rId58" Type="http://schemas.openxmlformats.org/officeDocument/2006/relationships/hyperlink" Target="https://www.facebook.com/sonja.klakocar" TargetMode="External"/><Relationship Id="rId66" Type="http://schemas.openxmlformats.org/officeDocument/2006/relationships/hyperlink" Target="https://www.facebook.com/andreja.matijevc" TargetMode="External"/><Relationship Id="rId5" Type="http://schemas.openxmlformats.org/officeDocument/2006/relationships/hyperlink" Target="https://www.facebook.com/profile.php?id=100092129323524" TargetMode="External"/><Relationship Id="rId61" Type="http://schemas.openxmlformats.org/officeDocument/2006/relationships/hyperlink" Target="https://www.facebook.com/marko.gluhak.5" TargetMode="External"/><Relationship Id="rId19" Type="http://schemas.openxmlformats.org/officeDocument/2006/relationships/hyperlink" Target="https://www.facebook.com/profile.php?id=100076837953662" TargetMode="External"/><Relationship Id="rId14" Type="http://schemas.openxmlformats.org/officeDocument/2006/relationships/hyperlink" Target="https://www.facebook.com/darja.serbec" TargetMode="External"/><Relationship Id="rId22" Type="http://schemas.openxmlformats.org/officeDocument/2006/relationships/hyperlink" Target="https://www.facebook.com/okrepcevalnicavrtnica" TargetMode="External"/><Relationship Id="rId27" Type="http://schemas.openxmlformats.org/officeDocument/2006/relationships/hyperlink" Target="https://www.facebook.com/marko.gluhak.5" TargetMode="External"/><Relationship Id="rId30" Type="http://schemas.openxmlformats.org/officeDocument/2006/relationships/hyperlink" Target="https://www.facebook.com/profile.php?id=100009059228385" TargetMode="External"/><Relationship Id="rId35" Type="http://schemas.openxmlformats.org/officeDocument/2006/relationships/hyperlink" Target="https://www.facebook.com/mareSLO85" TargetMode="External"/><Relationship Id="rId43" Type="http://schemas.openxmlformats.org/officeDocument/2006/relationships/hyperlink" Target="https://www.facebook.com/mojca.sterk" TargetMode="External"/><Relationship Id="rId48" Type="http://schemas.openxmlformats.org/officeDocument/2006/relationships/hyperlink" Target="https://www.facebook.com/darja.serbec" TargetMode="External"/><Relationship Id="rId56" Type="http://schemas.openxmlformats.org/officeDocument/2006/relationships/hyperlink" Target="https://www.facebook.com/okrepcevalnicavrtnica" TargetMode="External"/><Relationship Id="rId64" Type="http://schemas.openxmlformats.org/officeDocument/2006/relationships/hyperlink" Target="https://www.facebook.com/profile.php?id=100009059228385" TargetMode="External"/><Relationship Id="rId69" Type="http://schemas.openxmlformats.org/officeDocument/2006/relationships/printerSettings" Target="../printerSettings/printerSettings2.bin"/><Relationship Id="rId8" Type="http://schemas.openxmlformats.org/officeDocument/2006/relationships/hyperlink" Target="https://www.facebook.com/franci.petelinc" TargetMode="External"/><Relationship Id="rId51" Type="http://schemas.openxmlformats.org/officeDocument/2006/relationships/hyperlink" Target="https://www.facebook.com/cvetka.siftar" TargetMode="External"/><Relationship Id="rId3" Type="http://schemas.openxmlformats.org/officeDocument/2006/relationships/hyperlink" Target="https://www.facebook.com/sara.gregl" TargetMode="External"/><Relationship Id="rId12" Type="http://schemas.openxmlformats.org/officeDocument/2006/relationships/hyperlink" Target="https://www.facebook.com/martin.vimpolsek" TargetMode="External"/><Relationship Id="rId17" Type="http://schemas.openxmlformats.org/officeDocument/2006/relationships/hyperlink" Target="https://www.facebook.com/cvetka.siftar" TargetMode="External"/><Relationship Id="rId25" Type="http://schemas.openxmlformats.org/officeDocument/2006/relationships/hyperlink" Target="https://www.facebook.com/metka.hrovatic" TargetMode="External"/><Relationship Id="rId33" Type="http://schemas.openxmlformats.org/officeDocument/2006/relationships/hyperlink" Target="https://www.facebook.com/profile.php?id=100068335974073" TargetMode="External"/><Relationship Id="rId38" Type="http://schemas.openxmlformats.org/officeDocument/2006/relationships/hyperlink" Target="https://www.facebook.com/profile.php?id=100092129323524" TargetMode="External"/><Relationship Id="rId46" Type="http://schemas.openxmlformats.org/officeDocument/2006/relationships/hyperlink" Target="https://www.facebook.com/rebeka.gasparin" TargetMode="External"/><Relationship Id="rId59" Type="http://schemas.openxmlformats.org/officeDocument/2006/relationships/hyperlink" Target="https://www.facebook.com/metka.hrovatic" TargetMode="External"/><Relationship Id="rId67" Type="http://schemas.openxmlformats.org/officeDocument/2006/relationships/hyperlink" Target="https://www.facebook.com/profile.php?id=100068335974073" TargetMode="External"/><Relationship Id="rId20" Type="http://schemas.openxmlformats.org/officeDocument/2006/relationships/hyperlink" Target="https://www.facebook.com/profile.php?id=100002069726856" TargetMode="External"/><Relationship Id="rId41" Type="http://schemas.openxmlformats.org/officeDocument/2006/relationships/hyperlink" Target="https://www.facebook.com/franci.petelinc" TargetMode="External"/><Relationship Id="rId54" Type="http://schemas.openxmlformats.org/officeDocument/2006/relationships/hyperlink" Target="https://www.facebook.com/profile.php?id=100002069726856" TargetMode="External"/><Relationship Id="rId62" Type="http://schemas.openxmlformats.org/officeDocument/2006/relationships/hyperlink" Target="https://www.facebook.com/simex14" TargetMode="External"/><Relationship Id="rId1" Type="http://schemas.openxmlformats.org/officeDocument/2006/relationships/hyperlink" Target="https://www.facebook.com/rebeka.gasparin" TargetMode="External"/><Relationship Id="rId6" Type="http://schemas.openxmlformats.org/officeDocument/2006/relationships/hyperlink" Target="https://www.facebook.com/matej0104" TargetMode="External"/><Relationship Id="rId15" Type="http://schemas.openxmlformats.org/officeDocument/2006/relationships/hyperlink" Target="https://www.facebook.com/irena.skorc.7" TargetMode="External"/><Relationship Id="rId23" Type="http://schemas.openxmlformats.org/officeDocument/2006/relationships/hyperlink" Target="https://www.facebook.com/tadeja.riskoler" TargetMode="External"/><Relationship Id="rId28" Type="http://schemas.openxmlformats.org/officeDocument/2006/relationships/hyperlink" Target="https://www.facebook.com/simex14" TargetMode="External"/><Relationship Id="rId36" Type="http://schemas.openxmlformats.org/officeDocument/2006/relationships/hyperlink" Target="https://www.facebook.com/sara.gregl" TargetMode="External"/><Relationship Id="rId49" Type="http://schemas.openxmlformats.org/officeDocument/2006/relationships/hyperlink" Target="https://www.facebook.com/irena.skorc.7" TargetMode="External"/><Relationship Id="rId57" Type="http://schemas.openxmlformats.org/officeDocument/2006/relationships/hyperlink" Target="https://www.facebook.com/tadeja.riskoler" TargetMode="External"/><Relationship Id="rId10" Type="http://schemas.openxmlformats.org/officeDocument/2006/relationships/hyperlink" Target="https://www.facebook.com/mojca.sterk" TargetMode="External"/><Relationship Id="rId31" Type="http://schemas.openxmlformats.org/officeDocument/2006/relationships/hyperlink" Target="https://www.facebook.com/simat28" TargetMode="External"/><Relationship Id="rId44" Type="http://schemas.openxmlformats.org/officeDocument/2006/relationships/hyperlink" Target="https://www.facebook.com/natalija.vahcic" TargetMode="External"/><Relationship Id="rId52" Type="http://schemas.openxmlformats.org/officeDocument/2006/relationships/hyperlink" Target="https://www.facebook.com/natasa.petelincsintic" TargetMode="External"/><Relationship Id="rId60" Type="http://schemas.openxmlformats.org/officeDocument/2006/relationships/hyperlink" Target="https://www.facebook.com/hocevar.milena" TargetMode="External"/><Relationship Id="rId65" Type="http://schemas.openxmlformats.org/officeDocument/2006/relationships/hyperlink" Target="https://www.facebook.com/simat28" TargetMode="External"/><Relationship Id="rId4" Type="http://schemas.openxmlformats.org/officeDocument/2006/relationships/hyperlink" Target="https://www.facebook.com/toni.hribar.142" TargetMode="External"/><Relationship Id="rId9" Type="http://schemas.openxmlformats.org/officeDocument/2006/relationships/hyperlink" Target="https://www.facebook.com/nusa.rozman.18" TargetMode="External"/><Relationship Id="rId13" Type="http://schemas.openxmlformats.org/officeDocument/2006/relationships/hyperlink" Target="https://www.facebook.com/saso.cargonja" TargetMode="External"/><Relationship Id="rId18" Type="http://schemas.openxmlformats.org/officeDocument/2006/relationships/hyperlink" Target="https://www.facebook.com/natasa.petelincsintic" TargetMode="External"/><Relationship Id="rId39" Type="http://schemas.openxmlformats.org/officeDocument/2006/relationships/hyperlink" Target="https://www.facebook.com/matej0104" TargetMode="External"/><Relationship Id="rId34" Type="http://schemas.openxmlformats.org/officeDocument/2006/relationships/hyperlink" Target="https://www.facebook.com/mladinski.odsekpdbrezice" TargetMode="External"/><Relationship Id="rId50" Type="http://schemas.openxmlformats.org/officeDocument/2006/relationships/hyperlink" Target="https://www.facebook.com/mihaela.volk.31" TargetMode="External"/><Relationship Id="rId55" Type="http://schemas.openxmlformats.org/officeDocument/2006/relationships/hyperlink" Target="https://www.facebook.com/vera.polak.96"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hribi.net/gorovje/prekmurje/163" TargetMode="External"/><Relationship Id="rId18" Type="http://schemas.openxmlformats.org/officeDocument/2006/relationships/hyperlink" Target="https://www.hribi.net/gore/avstrija/3" TargetMode="External"/><Relationship Id="rId26" Type="http://schemas.openxmlformats.org/officeDocument/2006/relationships/hyperlink" Target="https://stanje-poti.pzs.si/" TargetMode="External"/><Relationship Id="rId39" Type="http://schemas.openxmlformats.org/officeDocument/2006/relationships/hyperlink" Target="https://www.hribi.net/gore/hrvaska/4" TargetMode="External"/><Relationship Id="rId21" Type="http://schemas.openxmlformats.org/officeDocument/2006/relationships/hyperlink" Target="https://www.hribi.net/gorovje/gorjanci_medvednica_in_medzimurje/61" TargetMode="External"/><Relationship Id="rId34" Type="http://schemas.openxmlformats.org/officeDocument/2006/relationships/hyperlink" Target="https://www.hribi.net/gorovje/pohorje_dravinjske_gorice_in_haloze/4" TargetMode="External"/><Relationship Id="rId42" Type="http://schemas.openxmlformats.org/officeDocument/2006/relationships/hyperlink" Target="https://www.hribi.net/gore/bosna_in_hercegovina/6" TargetMode="External"/><Relationship Id="rId47" Type="http://schemas.openxmlformats.org/officeDocument/2006/relationships/hyperlink" Target="https://www.gov.si/teme/drzavni-prazniki-in-dela-prosti-dnevi/" TargetMode="External"/><Relationship Id="rId7" Type="http://schemas.openxmlformats.org/officeDocument/2006/relationships/hyperlink" Target="https://obhodnice.pzs.si/index.php?pid=38" TargetMode="External"/><Relationship Id="rId2" Type="http://schemas.openxmlformats.org/officeDocument/2006/relationships/hyperlink" Target="https://www.hribi.net/gorovje/gorisko_notranjsko_in_sneznisko_hribovje/26" TargetMode="External"/><Relationship Id="rId16" Type="http://schemas.openxmlformats.org/officeDocument/2006/relationships/hyperlink" Target="https://www.hribi.net/gore/hrvaska/4" TargetMode="External"/><Relationship Id="rId29" Type="http://schemas.openxmlformats.org/officeDocument/2006/relationships/hyperlink" Target="https://obhodnice.pzs.si/index.php?pid=2" TargetMode="External"/><Relationship Id="rId11" Type="http://schemas.openxmlformats.org/officeDocument/2006/relationships/hyperlink" Target="https://www.hribi.net/gorovje/pohorje_dravinjske_gorice_in_haloze/4" TargetMode="External"/><Relationship Id="rId24" Type="http://schemas.openxmlformats.org/officeDocument/2006/relationships/hyperlink" Target="https://www.hribi.net/gorovja" TargetMode="External"/><Relationship Id="rId32" Type="http://schemas.openxmlformats.org/officeDocument/2006/relationships/hyperlink" Target="https://www.hribi.net/gorovje/kamnisko_savinjske_alpe/3" TargetMode="External"/><Relationship Id="rId37" Type="http://schemas.openxmlformats.org/officeDocument/2006/relationships/hyperlink" Target="https://www.hribi.net/gorovje/skofjelosko_cerkljansko_hribovje_in_jelovica/21" TargetMode="External"/><Relationship Id="rId40" Type="http://schemas.openxmlformats.org/officeDocument/2006/relationships/hyperlink" Target="https://www.hribi.net/gore/italija/2" TargetMode="External"/><Relationship Id="rId45" Type="http://schemas.openxmlformats.org/officeDocument/2006/relationships/hyperlink" Target="https://www.hribi.net/gorovje/strojna_kosenjak_kozjak_in_slovenske_gorice/162" TargetMode="External"/><Relationship Id="rId5" Type="http://schemas.openxmlformats.org/officeDocument/2006/relationships/hyperlink" Target="https://www.pzs.si/vsebina.php?pid=58" TargetMode="External"/><Relationship Id="rId15" Type="http://schemas.openxmlformats.org/officeDocument/2006/relationships/hyperlink" Target="https://www.hribi.net/gorovje/posavsko_hribovje_in_dolenjska/25" TargetMode="External"/><Relationship Id="rId23" Type="http://schemas.openxmlformats.org/officeDocument/2006/relationships/hyperlink" Target="https://www.hribi.net/gorovje/strojna_kosenjak_kozjak_in_slovenske_gorice/162" TargetMode="External"/><Relationship Id="rId28" Type="http://schemas.openxmlformats.org/officeDocument/2006/relationships/hyperlink" Target="https://www.pzs.si/vsebina.php?pid=58" TargetMode="External"/><Relationship Id="rId36" Type="http://schemas.openxmlformats.org/officeDocument/2006/relationships/hyperlink" Target="https://www.hribi.net/gorovje/prekmurje/163" TargetMode="External"/><Relationship Id="rId49" Type="http://schemas.openxmlformats.org/officeDocument/2006/relationships/printerSettings" Target="../printerSettings/printerSettings3.bin"/><Relationship Id="rId10" Type="http://schemas.openxmlformats.org/officeDocument/2006/relationships/hyperlink" Target="https://www.hribi.net/gorovje/karavanke/11" TargetMode="External"/><Relationship Id="rId19" Type="http://schemas.openxmlformats.org/officeDocument/2006/relationships/hyperlink" Target="https://www.hribi.net/gore/bosna_in_hercegovina/6" TargetMode="External"/><Relationship Id="rId31" Type="http://schemas.openxmlformats.org/officeDocument/2006/relationships/hyperlink" Target="https://www.hribi.net/gorovje/julijske_alpe/1" TargetMode="External"/><Relationship Id="rId44" Type="http://schemas.openxmlformats.org/officeDocument/2006/relationships/hyperlink" Target="https://www.hribi.net/gorovje/jadranski_otoki/63" TargetMode="External"/><Relationship Id="rId4" Type="http://schemas.openxmlformats.org/officeDocument/2006/relationships/hyperlink" Target="https://www.pzs.si/vsebina.php?pid=58" TargetMode="External"/><Relationship Id="rId9" Type="http://schemas.openxmlformats.org/officeDocument/2006/relationships/hyperlink" Target="https://www.hribi.net/gorovje/kamnisko_savinjske_alpe/3" TargetMode="External"/><Relationship Id="rId14" Type="http://schemas.openxmlformats.org/officeDocument/2006/relationships/hyperlink" Target="https://www.hribi.net/gorovje/skofjelosko_cerkljansko_hribovje_in_jelovica/21" TargetMode="External"/><Relationship Id="rId22" Type="http://schemas.openxmlformats.org/officeDocument/2006/relationships/hyperlink" Target="https://www.hribi.net/gorovje/jadranski_otoki/63" TargetMode="External"/><Relationship Id="rId27" Type="http://schemas.openxmlformats.org/officeDocument/2006/relationships/hyperlink" Target="https://www.pzs.si/vsebina.php?pid=58" TargetMode="External"/><Relationship Id="rId30" Type="http://schemas.openxmlformats.org/officeDocument/2006/relationships/hyperlink" Target="https://obhodnice.pzs.si/index.php?pid=38" TargetMode="External"/><Relationship Id="rId35" Type="http://schemas.openxmlformats.org/officeDocument/2006/relationships/hyperlink" Target="https://www.hribi.net/gorovje/polhograjsko_hribovje_in_ljubljana/5" TargetMode="External"/><Relationship Id="rId43" Type="http://schemas.openxmlformats.org/officeDocument/2006/relationships/hyperlink" Target="https://www.hribi.net/gorovje/gorjanci_medvednica_in_medzimurje/61" TargetMode="External"/><Relationship Id="rId48" Type="http://schemas.openxmlformats.org/officeDocument/2006/relationships/hyperlink" Target="https://www.gov.si/teme/drzavni-prazniki-in-dela-prosti-dnevi/" TargetMode="External"/><Relationship Id="rId8" Type="http://schemas.openxmlformats.org/officeDocument/2006/relationships/hyperlink" Target="https://www.hribi.net/gorovje/julijske_alpe/1" TargetMode="External"/><Relationship Id="rId3" Type="http://schemas.openxmlformats.org/officeDocument/2006/relationships/hyperlink" Target="https://stanje-poti.pzs.si/" TargetMode="External"/><Relationship Id="rId12" Type="http://schemas.openxmlformats.org/officeDocument/2006/relationships/hyperlink" Target="https://www.hribi.net/gorovje/polhograjsko_hribovje_in_ljubljana/5" TargetMode="External"/><Relationship Id="rId17" Type="http://schemas.openxmlformats.org/officeDocument/2006/relationships/hyperlink" Target="https://www.hribi.net/gore/italija/2" TargetMode="External"/><Relationship Id="rId25" Type="http://schemas.openxmlformats.org/officeDocument/2006/relationships/hyperlink" Target="https://www.hribi.net/gorovje/gorisko_notranjsko_in_sneznisko_hribovje/26" TargetMode="External"/><Relationship Id="rId33" Type="http://schemas.openxmlformats.org/officeDocument/2006/relationships/hyperlink" Target="https://www.hribi.net/gorovje/karavanke/11" TargetMode="External"/><Relationship Id="rId38" Type="http://schemas.openxmlformats.org/officeDocument/2006/relationships/hyperlink" Target="https://www.hribi.net/gorovje/posavsko_hribovje_in_dolenjska/25" TargetMode="External"/><Relationship Id="rId46" Type="http://schemas.openxmlformats.org/officeDocument/2006/relationships/hyperlink" Target="https://www.gov.si/teme/drzavni-prazniki-in-dela-prosti-dnevi/" TargetMode="External"/><Relationship Id="rId20" Type="http://schemas.openxmlformats.org/officeDocument/2006/relationships/hyperlink" Target="https://www.gov.si/teme/drzavni-prazniki-in-dela-prosti-dnevi/" TargetMode="External"/><Relationship Id="rId41" Type="http://schemas.openxmlformats.org/officeDocument/2006/relationships/hyperlink" Target="https://www.hribi.net/gore/avstrija/3" TargetMode="External"/><Relationship Id="rId1" Type="http://schemas.openxmlformats.org/officeDocument/2006/relationships/hyperlink" Target="https://www.hribi.net/gorovja" TargetMode="External"/><Relationship Id="rId6" Type="http://schemas.openxmlformats.org/officeDocument/2006/relationships/hyperlink" Target="https://obhodnice.pzs.si/index.php?pid=2"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hribi.net/gorovje/karavanke/11" TargetMode="External"/><Relationship Id="rId21" Type="http://schemas.openxmlformats.org/officeDocument/2006/relationships/hyperlink" Target="https://www.hribi.net/gorovje/julijske_alpe/1" TargetMode="External"/><Relationship Id="rId324" Type="http://schemas.openxmlformats.org/officeDocument/2006/relationships/hyperlink" Target="https://www.hribi.net/gora/sveti_socerb_artvize/26/1702" TargetMode="External"/><Relationship Id="rId531" Type="http://schemas.openxmlformats.org/officeDocument/2006/relationships/hyperlink" Target="https://www.hribi.net/gorovje/pohorje_dravinjske_gorice_in_haloze/4" TargetMode="External"/><Relationship Id="rId170" Type="http://schemas.openxmlformats.org/officeDocument/2006/relationships/hyperlink" Target="https://www.hribi.net/gorovje/pohorje_dravinjske_gorice_in_haloze/4" TargetMode="External"/><Relationship Id="rId268" Type="http://schemas.openxmlformats.org/officeDocument/2006/relationships/hyperlink" Target="https://www.hribi.net/gorovje/julijske_alpe/1" TargetMode="External"/><Relationship Id="rId475" Type="http://schemas.openxmlformats.org/officeDocument/2006/relationships/hyperlink" Target="https://www.hribi.net/gorovje/karavanke/11" TargetMode="External"/><Relationship Id="rId32" Type="http://schemas.openxmlformats.org/officeDocument/2006/relationships/hyperlink" Target="https://www.hribi.net/gorovje/karavanke/11" TargetMode="External"/><Relationship Id="rId128" Type="http://schemas.openxmlformats.org/officeDocument/2006/relationships/hyperlink" Target="https://mapzs.pzs.si/path/32778" TargetMode="External"/><Relationship Id="rId335" Type="http://schemas.openxmlformats.org/officeDocument/2006/relationships/hyperlink" Target="../../Marko/Desktop/Telegram%20Desktop/hribi.net/gora/ankaran/26/891" TargetMode="External"/><Relationship Id="rId542" Type="http://schemas.openxmlformats.org/officeDocument/2006/relationships/hyperlink" Target="https://www.hribi.net/gorovje/kamnisko_savinjske_alpe/3" TargetMode="External"/><Relationship Id="rId181" Type="http://schemas.openxmlformats.org/officeDocument/2006/relationships/hyperlink" Target="https://www.hribi.net/gora/aljazev_dom_v_vratih/1/242" TargetMode="External"/><Relationship Id="rId402" Type="http://schemas.openxmlformats.org/officeDocument/2006/relationships/hyperlink" Target="https://sl.wikipedia.org/wiki/Raz%C5%A1irjena_slovenska_planinska_pot" TargetMode="External"/><Relationship Id="rId279" Type="http://schemas.openxmlformats.org/officeDocument/2006/relationships/hyperlink" Target="https://www.hribi.net/gora/dom_na_poreznu/21/217" TargetMode="External"/><Relationship Id="rId486" Type="http://schemas.openxmlformats.org/officeDocument/2006/relationships/hyperlink" Target="https://www.hribi.net/gora/adam/1/711" TargetMode="External"/><Relationship Id="rId43" Type="http://schemas.openxmlformats.org/officeDocument/2006/relationships/hyperlink" Target="https://www.hribi.net/gorovje/posavsko_hribovje_in_dolenjska/25" TargetMode="External"/><Relationship Id="rId139" Type="http://schemas.openxmlformats.org/officeDocument/2006/relationships/hyperlink" Target="https://www.hribi.net/gora/velika_raduha/3/148" TargetMode="External"/><Relationship Id="rId346" Type="http://schemas.openxmlformats.org/officeDocument/2006/relationships/hyperlink" Target="https://www.hribi.net/gora/andrejev_dom_na_slemenu/11/827" TargetMode="External"/><Relationship Id="rId553" Type="http://schemas.openxmlformats.org/officeDocument/2006/relationships/hyperlink" Target="https://obhodnice.pzs.si/index.php?pid=2" TargetMode="External"/><Relationship Id="rId192" Type="http://schemas.openxmlformats.org/officeDocument/2006/relationships/hyperlink" Target="https://www.hribi.net/gorovje/julijske_alpe/1" TargetMode="External"/><Relationship Id="rId206" Type="http://schemas.openxmlformats.org/officeDocument/2006/relationships/hyperlink" Target="https://www.hribi.net/gorovje/pohorje_dravinjske_gorice_in_haloze/4" TargetMode="External"/><Relationship Id="rId413" Type="http://schemas.openxmlformats.org/officeDocument/2006/relationships/hyperlink" Target="https://sl.wikipedia.org/wiki/Raz%C5%A1irjena_slovenska_planinska_pot" TargetMode="External"/><Relationship Id="rId497" Type="http://schemas.openxmlformats.org/officeDocument/2006/relationships/hyperlink" Target="https://www.hribi.net/gora/jerebica/1/420" TargetMode="External"/><Relationship Id="rId357" Type="http://schemas.openxmlformats.org/officeDocument/2006/relationships/hyperlink" Target="https://www.hribi.net/gorovje/julijske_alpe/1" TargetMode="External"/><Relationship Id="rId54" Type="http://schemas.openxmlformats.org/officeDocument/2006/relationships/hyperlink" Target="https://www.hribi.net/gore/italija/2" TargetMode="External"/><Relationship Id="rId217" Type="http://schemas.openxmlformats.org/officeDocument/2006/relationships/hyperlink" Target="https://obhodnice.pzs.si/index.php?pid=2" TargetMode="External"/><Relationship Id="rId564" Type="http://schemas.openxmlformats.org/officeDocument/2006/relationships/hyperlink" Target="https://obhodnice.pzs.si/index.php?pid=2" TargetMode="External"/><Relationship Id="rId424" Type="http://schemas.openxmlformats.org/officeDocument/2006/relationships/hyperlink" Target="https://sl.wikipedia.org/wiki/Raz%C5%A1irjena_slovenska_planinska_pot" TargetMode="External"/><Relationship Id="rId270" Type="http://schemas.openxmlformats.org/officeDocument/2006/relationships/hyperlink" Target="https://sl.wikipedia.org/wiki/Raz%C5%A1irjena_slovenska_planinska_pot" TargetMode="External"/><Relationship Id="rId65" Type="http://schemas.openxmlformats.org/officeDocument/2006/relationships/hyperlink" Target="https://www.hribi.net/gora/hoher_sonnblick/57/2227" TargetMode="External"/><Relationship Id="rId130" Type="http://schemas.openxmlformats.org/officeDocument/2006/relationships/hyperlink" Target="https://mapzs.pzs.si/path/32778" TargetMode="External"/><Relationship Id="rId368" Type="http://schemas.openxmlformats.org/officeDocument/2006/relationships/hyperlink" Target="https://sl.wikipedia.org/wiki/Raz%C5%A1irjena_slovenska_planinska_pot" TargetMode="External"/><Relationship Id="rId575" Type="http://schemas.openxmlformats.org/officeDocument/2006/relationships/hyperlink" Target="https://www.hribi.net/gorovje/posavsko_hribovje_in_dolenjska/25" TargetMode="External"/><Relationship Id="rId228" Type="http://schemas.openxmlformats.org/officeDocument/2006/relationships/hyperlink" Target="https://www.hribi.net/gora/zavetisce_pod_spickom/1/210" TargetMode="External"/><Relationship Id="rId435" Type="http://schemas.openxmlformats.org/officeDocument/2006/relationships/hyperlink" Target="https://sl.wikipedia.org/wiki/Raz%C5%A1irjena_slovenska_planinska_pot" TargetMode="External"/><Relationship Id="rId281" Type="http://schemas.openxmlformats.org/officeDocument/2006/relationships/hyperlink" Target="https://mapzs.pzs.si/path/32778" TargetMode="External"/><Relationship Id="rId502" Type="http://schemas.openxmlformats.org/officeDocument/2006/relationships/hyperlink" Target="https://www.hribi.net/gorovje/kamnisko_savinjske_alpe/3" TargetMode="External"/><Relationship Id="rId76" Type="http://schemas.openxmlformats.org/officeDocument/2006/relationships/hyperlink" Target="https://www.hribi.net/gora/planina_zajamniki/1/1996" TargetMode="External"/><Relationship Id="rId141" Type="http://schemas.openxmlformats.org/officeDocument/2006/relationships/hyperlink" Target="https://mapzs.pzs.si/path/32778" TargetMode="External"/><Relationship Id="rId379" Type="http://schemas.openxmlformats.org/officeDocument/2006/relationships/hyperlink" Target="https://www.hribi.net/gorovje/julijske_alpe/1" TargetMode="External"/><Relationship Id="rId586" Type="http://schemas.openxmlformats.org/officeDocument/2006/relationships/hyperlink" Target="https://www.hribi.net/gore/hrvaska/4" TargetMode="External"/><Relationship Id="rId7" Type="http://schemas.openxmlformats.org/officeDocument/2006/relationships/hyperlink" Target="https://www.hribi.net/gore/italija/2" TargetMode="External"/><Relationship Id="rId239" Type="http://schemas.openxmlformats.org/officeDocument/2006/relationships/hyperlink" Target="../../Marko/AppData/Roaming/Microsoft/Excel/hribi.net/gora/zasavska_koca_na_prehodavcih/1/175" TargetMode="External"/><Relationship Id="rId446" Type="http://schemas.openxmlformats.org/officeDocument/2006/relationships/hyperlink" Target="https://www.hribi.net/gorovje/gorisko_notranjsko_in_sneznisko_hribovje/26" TargetMode="External"/><Relationship Id="rId292" Type="http://schemas.openxmlformats.org/officeDocument/2006/relationships/hyperlink" Target="https://www.hribi.net/gora/koca_na_ermanovcu/21/547" TargetMode="External"/><Relationship Id="rId306" Type="http://schemas.openxmlformats.org/officeDocument/2006/relationships/hyperlink" Target="https://mapzs.pzs.si/path/32778" TargetMode="External"/><Relationship Id="rId87" Type="http://schemas.openxmlformats.org/officeDocument/2006/relationships/hyperlink" Target="https://www.hribi.net/gora/vis_jof_fuart/1/1041" TargetMode="External"/><Relationship Id="rId513" Type="http://schemas.openxmlformats.org/officeDocument/2006/relationships/hyperlink" Target="https://www.hribi.net/gora/spik_hude_police___cima_di_terrarossa/1/1053" TargetMode="External"/><Relationship Id="rId597" Type="http://schemas.openxmlformats.org/officeDocument/2006/relationships/hyperlink" Target="https://www.hribi.net/gorovje/kamnisko_savinjske_alpe/3" TargetMode="External"/><Relationship Id="rId152" Type="http://schemas.openxmlformats.org/officeDocument/2006/relationships/hyperlink" Target="https://www.hribi.net/gora/ceska_koca_na_spodnjih_ravneh/3/183" TargetMode="External"/><Relationship Id="rId457" Type="http://schemas.openxmlformats.org/officeDocument/2006/relationships/hyperlink" Target="https://sl.wikipedia.org/wiki/Raz%C5%A1irjena_slovenska_planinska_pot" TargetMode="External"/><Relationship Id="rId14" Type="http://schemas.openxmlformats.org/officeDocument/2006/relationships/hyperlink" Target="https://www.hribi.net/gorovje/julijske_alpe/1" TargetMode="External"/><Relationship Id="rId317" Type="http://schemas.openxmlformats.org/officeDocument/2006/relationships/hyperlink" Target="https://www.hribi.net/gora/vojkova_koca_na_nanosu/26/471" TargetMode="External"/><Relationship Id="rId524" Type="http://schemas.openxmlformats.org/officeDocument/2006/relationships/hyperlink" Target="https://www.hribi.net/gora/sv_vid_otok_pag/63/2511" TargetMode="External"/><Relationship Id="rId98" Type="http://schemas.openxmlformats.org/officeDocument/2006/relationships/hyperlink" Target="https://www.hribi.net/gorovje/karavanke/11" TargetMode="External"/><Relationship Id="rId163" Type="http://schemas.openxmlformats.org/officeDocument/2006/relationships/hyperlink" Target="https://www.hribi.net/gora/koca_na_planini_preval-a/11/294" TargetMode="External"/><Relationship Id="rId370" Type="http://schemas.openxmlformats.org/officeDocument/2006/relationships/hyperlink" Target="https://www.hribi.net/gorovje/julijske_alpe/1" TargetMode="External"/><Relationship Id="rId230" Type="http://schemas.openxmlformats.org/officeDocument/2006/relationships/hyperlink" Target="https://mapzs.pzs.si/path/32778" TargetMode="External"/><Relationship Id="rId468" Type="http://schemas.openxmlformats.org/officeDocument/2006/relationships/hyperlink" Target="https://www.hribi.net/gora/goteniski_sneznik/26/1176" TargetMode="External"/><Relationship Id="rId25" Type="http://schemas.openxmlformats.org/officeDocument/2006/relationships/hyperlink" Target="https://www.hribi.net/gorovje/julijske_alpe/1" TargetMode="External"/><Relationship Id="rId67" Type="http://schemas.openxmlformats.org/officeDocument/2006/relationships/hyperlink" Target="https://www.hribi.net/gora/veliki_vrh_kosuta/11/74" TargetMode="External"/><Relationship Id="rId272" Type="http://schemas.openxmlformats.org/officeDocument/2006/relationships/hyperlink" Target="https://mapzs.pzs.si/path/32778" TargetMode="External"/><Relationship Id="rId328" Type="http://schemas.openxmlformats.org/officeDocument/2006/relationships/hyperlink" Target="https://www.hribi.net/gorovje/gorisko_notranjsko_in_sneznisko_hribovje/26" TargetMode="External"/><Relationship Id="rId535" Type="http://schemas.openxmlformats.org/officeDocument/2006/relationships/hyperlink" Target="https://www.hribi.net/gorovje/posavsko_hribovje_in_dolenjska/25" TargetMode="External"/><Relationship Id="rId577" Type="http://schemas.openxmlformats.org/officeDocument/2006/relationships/hyperlink" Target="https://obhodnice.pzs.si/index.php?pid=2" TargetMode="External"/><Relationship Id="rId132" Type="http://schemas.openxmlformats.org/officeDocument/2006/relationships/hyperlink" Target="https://mapzs.pzs.si/path/32778" TargetMode="External"/><Relationship Id="rId174" Type="http://schemas.openxmlformats.org/officeDocument/2006/relationships/hyperlink" Target="https://www.hribi.net/gorovje/kamnisko_savinjske_alpe/3" TargetMode="External"/><Relationship Id="rId381" Type="http://schemas.openxmlformats.org/officeDocument/2006/relationships/hyperlink" Target="https://sl.wikipedia.org/wiki/Raz%C5%A1irjena_slovenska_planinska_pot" TargetMode="External"/><Relationship Id="rId602" Type="http://schemas.openxmlformats.org/officeDocument/2006/relationships/hyperlink" Target="https://www.hribi.net/gora/stene_svete_ane/25/1172" TargetMode="External"/><Relationship Id="rId241" Type="http://schemas.openxmlformats.org/officeDocument/2006/relationships/hyperlink" Target="https://www.hribi.net/gorovje/julijske_alpe/1" TargetMode="External"/><Relationship Id="rId437" Type="http://schemas.openxmlformats.org/officeDocument/2006/relationships/hyperlink" Target="https://sl.wikipedia.org/wiki/Raz%C5%A1irjena_slovenska_planinska_pot" TargetMode="External"/><Relationship Id="rId479" Type="http://schemas.openxmlformats.org/officeDocument/2006/relationships/hyperlink" Target="https://www.hribi.net/gorovje/julijske_alpe/1" TargetMode="External"/><Relationship Id="rId36" Type="http://schemas.openxmlformats.org/officeDocument/2006/relationships/hyperlink" Target="https://www.hribi.net/gorovje/karavanke/11" TargetMode="External"/><Relationship Id="rId283" Type="http://schemas.openxmlformats.org/officeDocument/2006/relationships/hyperlink" Target="https://www.hribi.net/gorovje/kamnisko_savinjske_alpe/3" TargetMode="External"/><Relationship Id="rId339" Type="http://schemas.openxmlformats.org/officeDocument/2006/relationships/hyperlink" Target="https://mapzs.pzs.si/path/32778" TargetMode="External"/><Relationship Id="rId490" Type="http://schemas.openxmlformats.org/officeDocument/2006/relationships/hyperlink" Target="https://www.hribi.net/gora/koca_na_naravskih_ledinah/11/1141" TargetMode="External"/><Relationship Id="rId504" Type="http://schemas.openxmlformats.org/officeDocument/2006/relationships/hyperlink" Target="https://www.hribi.net/gorovje/kamnisko_savinjske_alpe/3" TargetMode="External"/><Relationship Id="rId546" Type="http://schemas.openxmlformats.org/officeDocument/2006/relationships/hyperlink" Target="https://www.hribi.net/gora/kamniski_vrh/3/351" TargetMode="External"/><Relationship Id="rId78" Type="http://schemas.openxmlformats.org/officeDocument/2006/relationships/hyperlink" Target="https://www.hribi.net/gora/razor/1/9" TargetMode="External"/><Relationship Id="rId101" Type="http://schemas.openxmlformats.org/officeDocument/2006/relationships/hyperlink" Target="https://www.hribi.net/gora/bela_pec/11/346" TargetMode="External"/><Relationship Id="rId143" Type="http://schemas.openxmlformats.org/officeDocument/2006/relationships/hyperlink" Target="https://www.hribi.net/gora/skuta/3/28" TargetMode="External"/><Relationship Id="rId185" Type="http://schemas.openxmlformats.org/officeDocument/2006/relationships/hyperlink" Target="https://mapzs.pzs.si/path/32778" TargetMode="External"/><Relationship Id="rId350" Type="http://schemas.openxmlformats.org/officeDocument/2006/relationships/hyperlink" Target="https://www.hribi.net/gorovje/kamnisko_savinjske_alpe/3" TargetMode="External"/><Relationship Id="rId406" Type="http://schemas.openxmlformats.org/officeDocument/2006/relationships/hyperlink" Target="https://www.hribi.net/gorovje/karavanke/11" TargetMode="External"/><Relationship Id="rId588" Type="http://schemas.openxmlformats.org/officeDocument/2006/relationships/hyperlink" Target="https://www.hribi.net/gorovje/strojna_kosenjak_kozjak_in_slovenske_gorice/162" TargetMode="External"/><Relationship Id="rId9" Type="http://schemas.openxmlformats.org/officeDocument/2006/relationships/hyperlink" Target="https://www.hribi.net/gore/hrvaska/4" TargetMode="External"/><Relationship Id="rId210" Type="http://schemas.openxmlformats.org/officeDocument/2006/relationships/hyperlink" Target="https://www.hribi.net/gora/dom_na_komni/1/102" TargetMode="External"/><Relationship Id="rId392" Type="http://schemas.openxmlformats.org/officeDocument/2006/relationships/hyperlink" Target="https://www.hribi.net/gorovje/karavanke/11" TargetMode="External"/><Relationship Id="rId448" Type="http://schemas.openxmlformats.org/officeDocument/2006/relationships/hyperlink" Target="https://sl.wikipedia.org/wiki/Raz%C5%A1irjena_slovenska_planinska_pot" TargetMode="External"/><Relationship Id="rId252" Type="http://schemas.openxmlformats.org/officeDocument/2006/relationships/hyperlink" Target="https://www.hribi.net/gorovje/kamnisko_savinjske_alpe/3" TargetMode="External"/><Relationship Id="rId294" Type="http://schemas.openxmlformats.org/officeDocument/2006/relationships/hyperlink" Target="https://mapzs.pzs.si/path/32778" TargetMode="External"/><Relationship Id="rId308" Type="http://schemas.openxmlformats.org/officeDocument/2006/relationships/hyperlink" Target="https://www.hribi.net/gorovje/gorisko_notranjsko_in_sneznisko_hribovje/26" TargetMode="External"/><Relationship Id="rId515" Type="http://schemas.openxmlformats.org/officeDocument/2006/relationships/hyperlink" Target="https://www.hribi.net/gore/italija/2" TargetMode="External"/><Relationship Id="rId47" Type="http://schemas.openxmlformats.org/officeDocument/2006/relationships/hyperlink" Target="https://mapzs.pzs.si/path/32778" TargetMode="External"/><Relationship Id="rId89" Type="http://schemas.openxmlformats.org/officeDocument/2006/relationships/hyperlink" Target="https://www.hribi.net/gora/zasavska_sveta_gora/25/214" TargetMode="External"/><Relationship Id="rId112" Type="http://schemas.openxmlformats.org/officeDocument/2006/relationships/hyperlink" Target="https://www.hribi.net/gora/svinjak/1/419" TargetMode="External"/><Relationship Id="rId154" Type="http://schemas.openxmlformats.org/officeDocument/2006/relationships/hyperlink" Target="https://www.hribi.net/gora/dom_na_kaliscu/3/134" TargetMode="External"/><Relationship Id="rId361" Type="http://schemas.openxmlformats.org/officeDocument/2006/relationships/hyperlink" Target="https://www.hribi.net/gorovje/gorisko_notranjsko_in_sneznisko_hribovje/26" TargetMode="External"/><Relationship Id="rId557" Type="http://schemas.openxmlformats.org/officeDocument/2006/relationships/hyperlink" Target="https://www.hribi.net/gorovje/posavsko_hribovje_in_dolenjska/25" TargetMode="External"/><Relationship Id="rId599" Type="http://schemas.openxmlformats.org/officeDocument/2006/relationships/hyperlink" Target="https://www.hribi.net/gora/vivodnik/3/445" TargetMode="External"/><Relationship Id="rId196" Type="http://schemas.openxmlformats.org/officeDocument/2006/relationships/hyperlink" Target="https://www.pzs.si/vsebina.php?pid=58" TargetMode="External"/><Relationship Id="rId417" Type="http://schemas.openxmlformats.org/officeDocument/2006/relationships/hyperlink" Target="https://www.hribi.net/gora/rotunda_sv_nikolaja_selo/163/1399" TargetMode="External"/><Relationship Id="rId459" Type="http://schemas.openxmlformats.org/officeDocument/2006/relationships/hyperlink" Target="https://www.hribi.net/gorovje/skofjelosko_cerkljansko_hribovje_in_jelovica/21" TargetMode="External"/><Relationship Id="rId16" Type="http://schemas.openxmlformats.org/officeDocument/2006/relationships/hyperlink" Target="https://www.hribi.net/gore/avstrija/3" TargetMode="External"/><Relationship Id="rId221" Type="http://schemas.openxmlformats.org/officeDocument/2006/relationships/hyperlink" Target="https://mapzs.pzs.si/path/32778" TargetMode="External"/><Relationship Id="rId263" Type="http://schemas.openxmlformats.org/officeDocument/2006/relationships/hyperlink" Target="https://www.hribi.net/gora/koca_pri_triglavskih_jezerih/1/133" TargetMode="External"/><Relationship Id="rId319" Type="http://schemas.openxmlformats.org/officeDocument/2006/relationships/hyperlink" Target="https://mapzs.pzs.si/path/32778" TargetMode="External"/><Relationship Id="rId470" Type="http://schemas.openxmlformats.org/officeDocument/2006/relationships/hyperlink" Target="https://sl.wikipedia.org/wiki/Raz%C5%A1irjena_slovenska_planinska_pot" TargetMode="External"/><Relationship Id="rId526" Type="http://schemas.openxmlformats.org/officeDocument/2006/relationships/hyperlink" Target="https://www.hribi.net/gorovje/jadranski_otoki/63" TargetMode="External"/><Relationship Id="rId58" Type="http://schemas.openxmlformats.org/officeDocument/2006/relationships/hyperlink" Target="https://www.hribi.net/gora/bavski_grintavec/1/679" TargetMode="External"/><Relationship Id="rId123" Type="http://schemas.openxmlformats.org/officeDocument/2006/relationships/hyperlink" Target="https://mapzs.pzs.si/path/32778" TargetMode="External"/><Relationship Id="rId330" Type="http://schemas.openxmlformats.org/officeDocument/2006/relationships/hyperlink" Target="https://www.hribi.net/gora/grad_socerb/26/844" TargetMode="External"/><Relationship Id="rId568" Type="http://schemas.openxmlformats.org/officeDocument/2006/relationships/hyperlink" Target="https://obhodnice.pzs.si/index.php?pid=2" TargetMode="External"/><Relationship Id="rId165" Type="http://schemas.openxmlformats.org/officeDocument/2006/relationships/hyperlink" Target="https://www.hribi.net/gora/postarski_dom_pod_plesivcem/11/591" TargetMode="External"/><Relationship Id="rId372" Type="http://schemas.openxmlformats.org/officeDocument/2006/relationships/hyperlink" Target="https://www.hribi.net/gorovje/posavsko_hribovje_in_dolenjska/25" TargetMode="External"/><Relationship Id="rId428" Type="http://schemas.openxmlformats.org/officeDocument/2006/relationships/hyperlink" Target="https://sl.wikipedia.org/wiki/Raz%C5%A1irjena_slovenska_planinska_pot" TargetMode="External"/><Relationship Id="rId232" Type="http://schemas.openxmlformats.org/officeDocument/2006/relationships/hyperlink" Target="https://www.hribi.net/gora/jalovec/1/6" TargetMode="External"/><Relationship Id="rId274" Type="http://schemas.openxmlformats.org/officeDocument/2006/relationships/hyperlink" Target="https://mapzs.pzs.si/path/32778" TargetMode="External"/><Relationship Id="rId481" Type="http://schemas.openxmlformats.org/officeDocument/2006/relationships/hyperlink" Target="https://www.hribi.net/gorovje/julijske_alpe/1" TargetMode="External"/><Relationship Id="rId27" Type="http://schemas.openxmlformats.org/officeDocument/2006/relationships/hyperlink" Target="https://www.hribi.net/gorovje/posavsko_hribovje_in_dolenjska/25" TargetMode="External"/><Relationship Id="rId69" Type="http://schemas.openxmlformats.org/officeDocument/2006/relationships/hyperlink" Target="https://www.hribi.net/gora/kosutnikov_turn/11/331" TargetMode="External"/><Relationship Id="rId134" Type="http://schemas.openxmlformats.org/officeDocument/2006/relationships/hyperlink" Target="https://www.hribi.net/gora/kocbekov_dom_na_korosici/3/199" TargetMode="External"/><Relationship Id="rId537" Type="http://schemas.openxmlformats.org/officeDocument/2006/relationships/hyperlink" Target="https://www.hribi.net/gorovje/skofjelosko_cerkljansko_hribovje_in_jelovica/21" TargetMode="External"/><Relationship Id="rId579" Type="http://schemas.openxmlformats.org/officeDocument/2006/relationships/hyperlink" Target="https://obhodnice.pzs.si/index.php?pid=2" TargetMode="External"/><Relationship Id="rId80" Type="http://schemas.openxmlformats.org/officeDocument/2006/relationships/hyperlink" Target="https://www.hribi.net/gora/spik/1/43" TargetMode="External"/><Relationship Id="rId176" Type="http://schemas.openxmlformats.org/officeDocument/2006/relationships/hyperlink" Target="https://www.hribi.net/gorovje/karavanke/11" TargetMode="External"/><Relationship Id="rId341" Type="http://schemas.openxmlformats.org/officeDocument/2006/relationships/hyperlink" Target="https://mapzs.pzs.si/path/32778" TargetMode="External"/><Relationship Id="rId383" Type="http://schemas.openxmlformats.org/officeDocument/2006/relationships/hyperlink" Target="https://sl.wikipedia.org/wiki/Raz%C5%A1irjena_slovenska_planinska_pot" TargetMode="External"/><Relationship Id="rId439" Type="http://schemas.openxmlformats.org/officeDocument/2006/relationships/hyperlink" Target="https://www.hribi.net/gora/sneznik/26/127" TargetMode="External"/><Relationship Id="rId590" Type="http://schemas.openxmlformats.org/officeDocument/2006/relationships/hyperlink" Target="https://www.hribi.net/gora/jezero_jasna/1/2830" TargetMode="External"/><Relationship Id="rId604" Type="http://schemas.openxmlformats.org/officeDocument/2006/relationships/hyperlink" Target="https://www.hribi.net/gorovje/posavsko_hribovje_in_dolenjska/25" TargetMode="External"/><Relationship Id="rId201" Type="http://schemas.openxmlformats.org/officeDocument/2006/relationships/hyperlink" Target="https://www.hribi.net/gora/mangart/1/4" TargetMode="External"/><Relationship Id="rId243" Type="http://schemas.openxmlformats.org/officeDocument/2006/relationships/hyperlink" Target="https://www.hribi.net/gorovje/pohorje_dravinjske_gorice_in_haloze/4" TargetMode="External"/><Relationship Id="rId285" Type="http://schemas.openxmlformats.org/officeDocument/2006/relationships/hyperlink" Target="https://www.hribi.net/gora/bolnica_franja/21/1777" TargetMode="External"/><Relationship Id="rId450" Type="http://schemas.openxmlformats.org/officeDocument/2006/relationships/hyperlink" Target="https://www.hribi.net/gora/grmada/5/451" TargetMode="External"/><Relationship Id="rId506" Type="http://schemas.openxmlformats.org/officeDocument/2006/relationships/hyperlink" Target="https://www.hribi.net/gora/vosca/11/365" TargetMode="External"/><Relationship Id="rId38" Type="http://schemas.openxmlformats.org/officeDocument/2006/relationships/hyperlink" Target="https://www.hribi.net/gorovje/pohorje_dravinjske_gorice_in_haloze/4" TargetMode="External"/><Relationship Id="rId103" Type="http://schemas.openxmlformats.org/officeDocument/2006/relationships/hyperlink" Target="https://www.hribi.net/gora/osolnik/5/188" TargetMode="External"/><Relationship Id="rId310" Type="http://schemas.openxmlformats.org/officeDocument/2006/relationships/hyperlink" Target="https://www.hribi.net/gora/sinji_vrh/26/813" TargetMode="External"/><Relationship Id="rId492" Type="http://schemas.openxmlformats.org/officeDocument/2006/relationships/hyperlink" Target="https://www.hribi.net/gora/skutnik__monte_guarda/1/601" TargetMode="External"/><Relationship Id="rId548" Type="http://schemas.openxmlformats.org/officeDocument/2006/relationships/hyperlink" Target="https://www.hribi.net/gorovje/polhograjsko_hribovje_in_ljubljana/5" TargetMode="External"/><Relationship Id="rId91" Type="http://schemas.openxmlformats.org/officeDocument/2006/relationships/hyperlink" Target="https://sl.wikipedia.org/wiki/Raz%C5%A1irjena_slovenska_planinska_pot" TargetMode="External"/><Relationship Id="rId145" Type="http://schemas.openxmlformats.org/officeDocument/2006/relationships/hyperlink" Target="https://mapzs.pzs.si/path/32778" TargetMode="External"/><Relationship Id="rId187" Type="http://schemas.openxmlformats.org/officeDocument/2006/relationships/hyperlink" Target="https://www.hribi.net/gora/dom_planika_pod_triglavom/1/94" TargetMode="External"/><Relationship Id="rId352" Type="http://schemas.openxmlformats.org/officeDocument/2006/relationships/hyperlink" Target="https://www.hribi.net/gorovje/kamnisko_savinjske_alpe/3" TargetMode="External"/><Relationship Id="rId394" Type="http://schemas.openxmlformats.org/officeDocument/2006/relationships/hyperlink" Target="https://www.hribi.net/gora/mrzla_gora/3/433" TargetMode="External"/><Relationship Id="rId408" Type="http://schemas.openxmlformats.org/officeDocument/2006/relationships/hyperlink" Target="https://www.hribi.net/gorovje/strojna_kosenjak_kozjak_in_slovenske_gorice/162" TargetMode="External"/><Relationship Id="rId212" Type="http://schemas.openxmlformats.org/officeDocument/2006/relationships/hyperlink" Target="https://www.hribi.net/gorovje/julijske_alpe/1" TargetMode="External"/><Relationship Id="rId254" Type="http://schemas.openxmlformats.org/officeDocument/2006/relationships/hyperlink" Target="https://www.hribi.net/gorovje/gorisko_notranjsko_in_sneznisko_hribovje/26" TargetMode="External"/><Relationship Id="rId49" Type="http://schemas.openxmlformats.org/officeDocument/2006/relationships/hyperlink" Target="https://mapzs.pzs.si/path/32778" TargetMode="External"/><Relationship Id="rId114" Type="http://schemas.openxmlformats.org/officeDocument/2006/relationships/hyperlink" Target="https://www.hribi.net/gorovje/kamnisko_savinjske_alpe/3" TargetMode="External"/><Relationship Id="rId296" Type="http://schemas.openxmlformats.org/officeDocument/2006/relationships/hyperlink" Target="https://www.hribi.net/gorovje/skofjelosko_cerkljansko_hribovje_in_jelovica/21" TargetMode="External"/><Relationship Id="rId461" Type="http://schemas.openxmlformats.org/officeDocument/2006/relationships/hyperlink" Target="https://sl.wikipedia.org/wiki/Raz%C5%A1irjena_slovenska_planinska_pot" TargetMode="External"/><Relationship Id="rId517" Type="http://schemas.openxmlformats.org/officeDocument/2006/relationships/hyperlink" Target="https://www.bergfex.si/sommer/starigrad-paklenica/touren/wandern/" TargetMode="External"/><Relationship Id="rId559" Type="http://schemas.openxmlformats.org/officeDocument/2006/relationships/hyperlink" Target="https://obhodnice.pzs.si/index.php?pid=2" TargetMode="External"/><Relationship Id="rId60" Type="http://schemas.openxmlformats.org/officeDocument/2006/relationships/hyperlink" Target="https://www.hribi.net/gora/donacka_gora/11/837" TargetMode="External"/><Relationship Id="rId156" Type="http://schemas.openxmlformats.org/officeDocument/2006/relationships/hyperlink" Target="https://mapzs.pzs.si/path/32778" TargetMode="External"/><Relationship Id="rId198" Type="http://schemas.openxmlformats.org/officeDocument/2006/relationships/hyperlink" Target="https://www.hribi.net/gorovje/kamnisko_savinjske_alpe/3" TargetMode="External"/><Relationship Id="rId321" Type="http://schemas.openxmlformats.org/officeDocument/2006/relationships/hyperlink" Target="https://www.hribi.net/gorovje/gorisko_notranjsko_in_sneznisko_hribovje/26" TargetMode="External"/><Relationship Id="rId363" Type="http://schemas.openxmlformats.org/officeDocument/2006/relationships/hyperlink" Target="https://www.hribi.net/gora/smokuski_vrh/3/1149" TargetMode="External"/><Relationship Id="rId419" Type="http://schemas.openxmlformats.org/officeDocument/2006/relationships/hyperlink" Target="https://sl.wikipedia.org/wiki/Raz%C5%A1irjena_slovenska_planinska_pot" TargetMode="External"/><Relationship Id="rId570" Type="http://schemas.openxmlformats.org/officeDocument/2006/relationships/hyperlink" Target="https://www.hribi.net/tocka/vas/cebine/2119" TargetMode="External"/><Relationship Id="rId223" Type="http://schemas.openxmlformats.org/officeDocument/2006/relationships/hyperlink" Target="https://www.hribi.net/gorovje/julijske_alpe/1" TargetMode="External"/><Relationship Id="rId430" Type="http://schemas.openxmlformats.org/officeDocument/2006/relationships/hyperlink" Target="https://www.hribi.net/gora/geoss/25/794" TargetMode="External"/><Relationship Id="rId18" Type="http://schemas.openxmlformats.org/officeDocument/2006/relationships/hyperlink" Target="https://www.hribi.net/gorovje/posavsko_hribovje_in_dolenjska/25" TargetMode="External"/><Relationship Id="rId265" Type="http://schemas.openxmlformats.org/officeDocument/2006/relationships/hyperlink" Target="https://mapzs.pzs.si/path/32778" TargetMode="External"/><Relationship Id="rId472" Type="http://schemas.openxmlformats.org/officeDocument/2006/relationships/hyperlink" Target="https://www.hribi.net/gorovje/posavsko_hribovje_in_dolenjska/25" TargetMode="External"/><Relationship Id="rId528" Type="http://schemas.openxmlformats.org/officeDocument/2006/relationships/hyperlink" Target="https://www.hribi.net/gorovje/kamnisko_savinjske_alpe/3" TargetMode="External"/><Relationship Id="rId125" Type="http://schemas.openxmlformats.org/officeDocument/2006/relationships/hyperlink" Target="https://mapzs.pzs.si/path/32778" TargetMode="External"/><Relationship Id="rId167" Type="http://schemas.openxmlformats.org/officeDocument/2006/relationships/hyperlink" Target="https://www.hribi.net/gora/roblekov_dom_na_begunjscici/11/195" TargetMode="External"/><Relationship Id="rId332" Type="http://schemas.openxmlformats.org/officeDocument/2006/relationships/hyperlink" Target="https://mapzs.pzs.si/path/32778" TargetMode="External"/><Relationship Id="rId374" Type="http://schemas.openxmlformats.org/officeDocument/2006/relationships/hyperlink" Target="https://sl.wikipedia.org/wiki/Raz%C5%A1irjena_slovenska_planinska_pot" TargetMode="External"/><Relationship Id="rId581" Type="http://schemas.openxmlformats.org/officeDocument/2006/relationships/hyperlink" Target="https://www.hribi.net/gorovje/kamnisko_savinjske_alpe/3" TargetMode="External"/><Relationship Id="rId71" Type="http://schemas.openxmlformats.org/officeDocument/2006/relationships/hyperlink" Target="https://www.hribi.net/gora/lisca/25/766" TargetMode="External"/><Relationship Id="rId234" Type="http://schemas.openxmlformats.org/officeDocument/2006/relationships/hyperlink" Target="https://www.hribi.net/gora/izvir_soce/1/425" TargetMode="External"/><Relationship Id="rId2" Type="http://schemas.openxmlformats.org/officeDocument/2006/relationships/hyperlink" Target="https://www.hribi.net/gore/italija/2" TargetMode="External"/><Relationship Id="rId29" Type="http://schemas.openxmlformats.org/officeDocument/2006/relationships/hyperlink" Target="https://www.hribi.net/gorovje/kamnisko_savinjske_alpe/3" TargetMode="External"/><Relationship Id="rId276" Type="http://schemas.openxmlformats.org/officeDocument/2006/relationships/hyperlink" Target="https://mapzs.pzs.si/path/32778" TargetMode="External"/><Relationship Id="rId441" Type="http://schemas.openxmlformats.org/officeDocument/2006/relationships/hyperlink" Target="https://www.hribi.net/gorovje/gorisko_notranjsko_in_sneznisko_hribovje/26" TargetMode="External"/><Relationship Id="rId483" Type="http://schemas.openxmlformats.org/officeDocument/2006/relationships/hyperlink" Target="https://www.hribi.net/gora/jezerski_stog/1/259" TargetMode="External"/><Relationship Id="rId539" Type="http://schemas.openxmlformats.org/officeDocument/2006/relationships/hyperlink" Target="https://www.hribi.net/gorovje/skofjelosko_cerkljansko_hribovje_in_jelovica/21" TargetMode="External"/><Relationship Id="rId40" Type="http://schemas.openxmlformats.org/officeDocument/2006/relationships/hyperlink" Target="https://www.hribi.net/gorovje/karavanke/11" TargetMode="External"/><Relationship Id="rId136" Type="http://schemas.openxmlformats.org/officeDocument/2006/relationships/hyperlink" Target="https://mapzs.pzs.si/path/32778" TargetMode="External"/><Relationship Id="rId178" Type="http://schemas.openxmlformats.org/officeDocument/2006/relationships/hyperlink" Target="https://www.hribi.net/gora/golica/11/252" TargetMode="External"/><Relationship Id="rId301" Type="http://schemas.openxmlformats.org/officeDocument/2006/relationships/hyperlink" Target="https://www.hribi.net/gorovje/skofjelosko_cerkljansko_hribovje_in_jelovica/21" TargetMode="External"/><Relationship Id="rId343" Type="http://schemas.openxmlformats.org/officeDocument/2006/relationships/hyperlink" Target="https://www.hribi.net/gorovje/pohorje_dravinjske_gorice_in_haloze/4" TargetMode="External"/><Relationship Id="rId550" Type="http://schemas.openxmlformats.org/officeDocument/2006/relationships/hyperlink" Target="https://www.hribi.net/gora/veliko_kozje/25/839" TargetMode="External"/><Relationship Id="rId82" Type="http://schemas.openxmlformats.org/officeDocument/2006/relationships/hyperlink" Target="https://www.hribi.net/gora/trdinov_vrh/25/735" TargetMode="External"/><Relationship Id="rId203" Type="http://schemas.openxmlformats.org/officeDocument/2006/relationships/hyperlink" Target="https://sl.wikipedia.org/wiki/Raz%C5%A1irjena_slovenska_planinska_pot" TargetMode="External"/><Relationship Id="rId385" Type="http://schemas.openxmlformats.org/officeDocument/2006/relationships/hyperlink" Target="https://www.hribi.net/gorovje/karavanke/11" TargetMode="External"/><Relationship Id="rId592" Type="http://schemas.openxmlformats.org/officeDocument/2006/relationships/hyperlink" Target="https://www.hribi.net/gorovje/julijske_alpe/1" TargetMode="External"/><Relationship Id="rId606" Type="http://schemas.openxmlformats.org/officeDocument/2006/relationships/hyperlink" Target="https://www.hribi.net/gorovje/gorisko_notranjsko_in_sneznisko_hribovje/26" TargetMode="External"/><Relationship Id="rId245" Type="http://schemas.openxmlformats.org/officeDocument/2006/relationships/hyperlink" Target="https://www.hribi.net/gora/koca_pri_triglavskih_jezerih/1/133" TargetMode="External"/><Relationship Id="rId287" Type="http://schemas.openxmlformats.org/officeDocument/2006/relationships/hyperlink" Target="https://www.pzs.si/vsebina.php?pid=58" TargetMode="External"/><Relationship Id="rId410" Type="http://schemas.openxmlformats.org/officeDocument/2006/relationships/hyperlink" Target="https://www.hribi.net/gora/kosenjak/162/743" TargetMode="External"/><Relationship Id="rId452" Type="http://schemas.openxmlformats.org/officeDocument/2006/relationships/hyperlink" Target="https://www.hribi.net/gorovje/polhograjsko_hribovje_in_ljubljana/5" TargetMode="External"/><Relationship Id="rId494" Type="http://schemas.openxmlformats.org/officeDocument/2006/relationships/hyperlink" Target="https://www.hribi.net/gorovje/strojna_kosenjak_kozjak_in_slovenske_gorice/162" TargetMode="External"/><Relationship Id="rId508" Type="http://schemas.openxmlformats.org/officeDocument/2006/relationships/hyperlink" Target="https://www.hribi.net/gora/veliki_javornik_zeniklovec/11/149" TargetMode="External"/><Relationship Id="rId105" Type="http://schemas.openxmlformats.org/officeDocument/2006/relationships/hyperlink" Target="https://mapzs.pzs.si/path/32778" TargetMode="External"/><Relationship Id="rId147" Type="http://schemas.openxmlformats.org/officeDocument/2006/relationships/hyperlink" Target="https://mapzs.pzs.si/path/32778" TargetMode="External"/><Relationship Id="rId312" Type="http://schemas.openxmlformats.org/officeDocument/2006/relationships/hyperlink" Target="https://mapzs.pzs.si/path/32778" TargetMode="External"/><Relationship Id="rId354" Type="http://schemas.openxmlformats.org/officeDocument/2006/relationships/hyperlink" Target="https://www.hribi.net/gorovje/kamnisko_savinjske_alpe/3" TargetMode="External"/><Relationship Id="rId51" Type="http://schemas.openxmlformats.org/officeDocument/2006/relationships/hyperlink" Target="https://sl.wikipedia.org/wiki/Raz%C5%A1irjena_slovenska_planinska_pot" TargetMode="External"/><Relationship Id="rId93" Type="http://schemas.openxmlformats.org/officeDocument/2006/relationships/hyperlink" Target="https://sl.wikipedia.org/wiki/Raz%C5%A1irjena_slovenska_planinska_pot" TargetMode="External"/><Relationship Id="rId189" Type="http://schemas.openxmlformats.org/officeDocument/2006/relationships/hyperlink" Target="https://mapzs.pzs.si/path/32778" TargetMode="External"/><Relationship Id="rId396" Type="http://schemas.openxmlformats.org/officeDocument/2006/relationships/hyperlink" Target="https://www.hribi.net/tocka/vrh/velika_kapela/78767" TargetMode="External"/><Relationship Id="rId561" Type="http://schemas.openxmlformats.org/officeDocument/2006/relationships/hyperlink" Target="https://www.hribi.net/gora/planinski_dom_na_kalu/25/786" TargetMode="External"/><Relationship Id="rId214" Type="http://schemas.openxmlformats.org/officeDocument/2006/relationships/hyperlink" Target="https://www.hribi.net/gora/jance/25/726" TargetMode="External"/><Relationship Id="rId256" Type="http://schemas.openxmlformats.org/officeDocument/2006/relationships/hyperlink" Target="https://www.hribi.net/gorovje/posavsko_hribovje_in_dolenjska/25" TargetMode="External"/><Relationship Id="rId298" Type="http://schemas.openxmlformats.org/officeDocument/2006/relationships/hyperlink" Target="https://mapzs.pzs.si/path/32778" TargetMode="External"/><Relationship Id="rId421" Type="http://schemas.openxmlformats.org/officeDocument/2006/relationships/hyperlink" Target="https://sl.wikipedia.org/wiki/Raz%C5%A1irjena_slovenska_planinska_pot" TargetMode="External"/><Relationship Id="rId463" Type="http://schemas.openxmlformats.org/officeDocument/2006/relationships/hyperlink" Target="https://www.hribi.net/gorovje/gorisko_notranjsko_in_sneznisko_hribovje/26" TargetMode="External"/><Relationship Id="rId519" Type="http://schemas.openxmlformats.org/officeDocument/2006/relationships/hyperlink" Target="../../Marko/Desktop/hribi.net/tocka/vrh/nebesa_nad_sentrupertom/11879" TargetMode="External"/><Relationship Id="rId116" Type="http://schemas.openxmlformats.org/officeDocument/2006/relationships/hyperlink" Target="https://www.hribi.net/gora/lepenatka/3/349" TargetMode="External"/><Relationship Id="rId158" Type="http://schemas.openxmlformats.org/officeDocument/2006/relationships/hyperlink" Target="https://www.hribi.net/gora/koca_na_klopnem_vrhu/4/1113" TargetMode="External"/><Relationship Id="rId323" Type="http://schemas.openxmlformats.org/officeDocument/2006/relationships/hyperlink" Target="https://www.hribi.net/trenutne_razmere/slo/skocjanske_jame/26/1767" TargetMode="External"/><Relationship Id="rId530" Type="http://schemas.openxmlformats.org/officeDocument/2006/relationships/hyperlink" Target="https://www.hribi.net/gora/lovrenska_jezera/4/514" TargetMode="External"/><Relationship Id="rId20" Type="http://schemas.openxmlformats.org/officeDocument/2006/relationships/hyperlink" Target="https://www.hribi.net/gorovje/julijske_alpe/1" TargetMode="External"/><Relationship Id="rId62" Type="http://schemas.openxmlformats.org/officeDocument/2006/relationships/hyperlink" Target="https://www.hribi.net/gora/punta_penia_marmolada/39/1366" TargetMode="External"/><Relationship Id="rId365" Type="http://schemas.openxmlformats.org/officeDocument/2006/relationships/hyperlink" Target="https://sl.wikipedia.org/wiki/Raz%C5%A1irjena_slovenska_planinska_pot" TargetMode="External"/><Relationship Id="rId572" Type="http://schemas.openxmlformats.org/officeDocument/2006/relationships/hyperlink" Target="https://obhodnice.pzs.si/index.php?pid=2" TargetMode="External"/><Relationship Id="rId225" Type="http://schemas.openxmlformats.org/officeDocument/2006/relationships/hyperlink" Target="https://www.hribi.net/gorovje/julijske_alpe/1" TargetMode="External"/><Relationship Id="rId267" Type="http://schemas.openxmlformats.org/officeDocument/2006/relationships/hyperlink" Target="https://www.hribi.net/gora/koca_na_planini_razor/1/684" TargetMode="External"/><Relationship Id="rId432" Type="http://schemas.openxmlformats.org/officeDocument/2006/relationships/hyperlink" Target="https://www.hribi.net/gora/geoss/25/794" TargetMode="External"/><Relationship Id="rId474" Type="http://schemas.openxmlformats.org/officeDocument/2006/relationships/hyperlink" Target="https://kamzavikend.si/ideja/matkov-skaf" TargetMode="External"/><Relationship Id="rId127" Type="http://schemas.openxmlformats.org/officeDocument/2006/relationships/hyperlink" Target="https://mapzs.pzs.si/path/32778" TargetMode="External"/><Relationship Id="rId31" Type="http://schemas.openxmlformats.org/officeDocument/2006/relationships/hyperlink" Target="https://www.hribi.net/gorovje/julijske_alpe/1" TargetMode="External"/><Relationship Id="rId73" Type="http://schemas.openxmlformats.org/officeDocument/2006/relationships/hyperlink" Target="https://www.hribi.net/gora/ojstrica/3/146" TargetMode="External"/><Relationship Id="rId169" Type="http://schemas.openxmlformats.org/officeDocument/2006/relationships/hyperlink" Target="https://www.hribi.net/gorovje/karavanke/11" TargetMode="External"/><Relationship Id="rId334" Type="http://schemas.openxmlformats.org/officeDocument/2006/relationships/hyperlink" Target="https://mapzs.pzs.si/path/32778" TargetMode="External"/><Relationship Id="rId376" Type="http://schemas.openxmlformats.org/officeDocument/2006/relationships/hyperlink" Target="https://www.hribi.net/gorovje/julijske_alpe/1" TargetMode="External"/><Relationship Id="rId541" Type="http://schemas.openxmlformats.org/officeDocument/2006/relationships/hyperlink" Target="https://obhodnice.pzs.si/index.php?pid=2" TargetMode="External"/><Relationship Id="rId583" Type="http://schemas.openxmlformats.org/officeDocument/2006/relationships/hyperlink" Target="https://www.hribi.net/gora/dom_pri_izviru_zavrsnice/11/278" TargetMode="External"/><Relationship Id="rId4" Type="http://schemas.openxmlformats.org/officeDocument/2006/relationships/hyperlink" Target="https://www.hribi.net/gora/kum/25/192" TargetMode="External"/><Relationship Id="rId180" Type="http://schemas.openxmlformats.org/officeDocument/2006/relationships/hyperlink" Target="https://www.hribi.net/gorovje/karavanke/11" TargetMode="External"/><Relationship Id="rId236" Type="http://schemas.openxmlformats.org/officeDocument/2006/relationships/hyperlink" Target="https://www.hribi.net/gorovje/julijske_alpe/1" TargetMode="External"/><Relationship Id="rId278" Type="http://schemas.openxmlformats.org/officeDocument/2006/relationships/hyperlink" Target="https://mapzs.pzs.si/path/32778" TargetMode="External"/><Relationship Id="rId401" Type="http://schemas.openxmlformats.org/officeDocument/2006/relationships/hyperlink" Target="https://sl.wikipedia.org/wiki/Raz%C5%A1irjena_slovenska_planinska_pot" TargetMode="External"/><Relationship Id="rId443" Type="http://schemas.openxmlformats.org/officeDocument/2006/relationships/hyperlink" Target="https://www.hribi.net/gora/dom_na_smrekovcu/3/484" TargetMode="External"/><Relationship Id="rId303" Type="http://schemas.openxmlformats.org/officeDocument/2006/relationships/hyperlink" Target="https://mapzs.pzs.si/path/32778" TargetMode="External"/><Relationship Id="rId485" Type="http://schemas.openxmlformats.org/officeDocument/2006/relationships/hyperlink" Target="https://www.hribi.net/gorovje/julijske_alpe/1" TargetMode="External"/><Relationship Id="rId42" Type="http://schemas.openxmlformats.org/officeDocument/2006/relationships/hyperlink" Target="https://www.hribi.net/gorovje/posavsko_hribovje_in_dolenjska/25" TargetMode="External"/><Relationship Id="rId84" Type="http://schemas.openxmlformats.org/officeDocument/2006/relationships/hyperlink" Target="https://www.hribi.net/gora/triglav/1/1" TargetMode="External"/><Relationship Id="rId138" Type="http://schemas.openxmlformats.org/officeDocument/2006/relationships/hyperlink" Target="https://www.hribi.net/gora/ribniska_koca/4/517" TargetMode="External"/><Relationship Id="rId345" Type="http://schemas.openxmlformats.org/officeDocument/2006/relationships/hyperlink" Target="https://www.hribi.net/gorovje/pohorje_dravinjske_gorice_in_haloze/4" TargetMode="External"/><Relationship Id="rId387" Type="http://schemas.openxmlformats.org/officeDocument/2006/relationships/hyperlink" Target="https://www.hribi.net/gora/potocka_zijalka/11/674" TargetMode="External"/><Relationship Id="rId510" Type="http://schemas.openxmlformats.org/officeDocument/2006/relationships/hyperlink" Target="https://www.hribi.net/gora/vrh_korena/3/316" TargetMode="External"/><Relationship Id="rId552" Type="http://schemas.openxmlformats.org/officeDocument/2006/relationships/hyperlink" Target="https://www.hribi.net/gorovje/posavsko_hribovje_in_dolenjska/25" TargetMode="External"/><Relationship Id="rId594" Type="http://schemas.openxmlformats.org/officeDocument/2006/relationships/hyperlink" Target="https://www.hribi.net/gora/jeruzalem/162/1398" TargetMode="External"/><Relationship Id="rId608" Type="http://schemas.openxmlformats.org/officeDocument/2006/relationships/hyperlink" Target="https://www.hribi.net/gora/vetrnik/25/4006" TargetMode="External"/><Relationship Id="rId191" Type="http://schemas.openxmlformats.org/officeDocument/2006/relationships/hyperlink" Target="https://mapzs.pzs.si/path/32778" TargetMode="External"/><Relationship Id="rId205" Type="http://schemas.openxmlformats.org/officeDocument/2006/relationships/hyperlink" Target="https://www.hribi.net/gorovje/pohorje_dravinjske_gorice_in_haloze/4" TargetMode="External"/><Relationship Id="rId247" Type="http://schemas.openxmlformats.org/officeDocument/2006/relationships/hyperlink" Target="https://www.hribi.net/gora/soteska_pekel_5_slap/26/555" TargetMode="External"/><Relationship Id="rId412" Type="http://schemas.openxmlformats.org/officeDocument/2006/relationships/hyperlink" Target="https://www.hribi.net/gorovje/strojna_kosenjak_kozjak_in_slovenske_gorice/162" TargetMode="External"/><Relationship Id="rId107" Type="http://schemas.openxmlformats.org/officeDocument/2006/relationships/hyperlink" Target="https://www.hribi.net/gora/skrbina_mezakla/1/1256" TargetMode="External"/><Relationship Id="rId289" Type="http://schemas.openxmlformats.org/officeDocument/2006/relationships/hyperlink" Target="https://www.hribi.net/gorovje/kamnisko_savinjske_alpe/3" TargetMode="External"/><Relationship Id="rId454" Type="http://schemas.openxmlformats.org/officeDocument/2006/relationships/hyperlink" Target="https://sl.wikipedia.org/wiki/Raz%C5%A1irjena_slovenska_planinska_pot" TargetMode="External"/><Relationship Id="rId496" Type="http://schemas.openxmlformats.org/officeDocument/2006/relationships/hyperlink" Target="https://www.hribi.net/gorovje/julijske_alpe/1" TargetMode="External"/><Relationship Id="rId11" Type="http://schemas.openxmlformats.org/officeDocument/2006/relationships/hyperlink" Target="https://www.hribi.net/gorovje/julijske_alpe/1" TargetMode="External"/><Relationship Id="rId53" Type="http://schemas.openxmlformats.org/officeDocument/2006/relationships/hyperlink" Target="https://www.hribi.net/gore/italija/2" TargetMode="External"/><Relationship Id="rId149" Type="http://schemas.openxmlformats.org/officeDocument/2006/relationships/hyperlink" Target="https://www.hribi.net/gora/jezerska_kocna/3/25" TargetMode="External"/><Relationship Id="rId314" Type="http://schemas.openxmlformats.org/officeDocument/2006/relationships/hyperlink" Target="https://www.hribi.net/gora/pirnatova_koca_na_javorniku/26/808" TargetMode="External"/><Relationship Id="rId356" Type="http://schemas.openxmlformats.org/officeDocument/2006/relationships/hyperlink" Target="https://www.hribi.net/gorovje/julijske_alpe/1" TargetMode="External"/><Relationship Id="rId398" Type="http://schemas.openxmlformats.org/officeDocument/2006/relationships/hyperlink" Target="https://www.hribi.net/gora/veliki_vrh_veza/3/438" TargetMode="External"/><Relationship Id="rId521" Type="http://schemas.openxmlformats.org/officeDocument/2006/relationships/hyperlink" Target="https://www.hribi.net/gorovje/julijske_alpe/1" TargetMode="External"/><Relationship Id="rId563" Type="http://schemas.openxmlformats.org/officeDocument/2006/relationships/hyperlink" Target="https://www.hribi.net/gora/kal_kalski_hrib/25/1196" TargetMode="External"/><Relationship Id="rId95" Type="http://schemas.openxmlformats.org/officeDocument/2006/relationships/hyperlink" Target="https://www.hribi.net/gora/begunjscica/11/52" TargetMode="External"/><Relationship Id="rId160" Type="http://schemas.openxmlformats.org/officeDocument/2006/relationships/hyperlink" Target="https://www.hribi.net/gora/koca_na_kriski_gori/3/121" TargetMode="External"/><Relationship Id="rId216" Type="http://schemas.openxmlformats.org/officeDocument/2006/relationships/hyperlink" Target="https://www.hribi.net/gora/koca_na_grohatu/3/615" TargetMode="External"/><Relationship Id="rId423" Type="http://schemas.openxmlformats.org/officeDocument/2006/relationships/hyperlink" Target="https://www.hribi.net/gorovje/posavsko_hribovje_in_dolenjska/25" TargetMode="External"/><Relationship Id="rId258" Type="http://schemas.openxmlformats.org/officeDocument/2006/relationships/hyperlink" Target="https://mapzs.pzs.si/path/32778" TargetMode="External"/><Relationship Id="rId465" Type="http://schemas.openxmlformats.org/officeDocument/2006/relationships/hyperlink" Target="https://www.hribi.net/gora/trstelj/26/868" TargetMode="External"/><Relationship Id="rId22" Type="http://schemas.openxmlformats.org/officeDocument/2006/relationships/hyperlink" Target="https://www.hribi.net/gore/hrvaska/4" TargetMode="External"/><Relationship Id="rId64" Type="http://schemas.openxmlformats.org/officeDocument/2006/relationships/hyperlink" Target="https://www.hribi.net/trenutne_razmere/hrv/bogdin_rebra_jazvina_krezala_grobniske_alpe/33/9541" TargetMode="External"/><Relationship Id="rId118" Type="http://schemas.openxmlformats.org/officeDocument/2006/relationships/hyperlink" Target="https://mapzs.pzs.si/path/32778" TargetMode="External"/><Relationship Id="rId325" Type="http://schemas.openxmlformats.org/officeDocument/2006/relationships/hyperlink" Target="https://mapzs.pzs.si/path/32778" TargetMode="External"/><Relationship Id="rId367" Type="http://schemas.openxmlformats.org/officeDocument/2006/relationships/hyperlink" Target="https://sl.wikipedia.org/wiki/Raz%C5%A1irjena_slovenska_planinska_pot" TargetMode="External"/><Relationship Id="rId532" Type="http://schemas.openxmlformats.org/officeDocument/2006/relationships/hyperlink" Target="https://obhodnice.pzs.si/index.php?pid=2" TargetMode="External"/><Relationship Id="rId574" Type="http://schemas.openxmlformats.org/officeDocument/2006/relationships/hyperlink" Target="https://www.hribi.net/gora/kum/25/192" TargetMode="External"/><Relationship Id="rId171" Type="http://schemas.openxmlformats.org/officeDocument/2006/relationships/hyperlink" Target="https://mapzs.pzs.si/path/32778" TargetMode="External"/><Relationship Id="rId227" Type="http://schemas.openxmlformats.org/officeDocument/2006/relationships/hyperlink" Target="https://mapzs.pzs.si/path/32778" TargetMode="External"/><Relationship Id="rId269" Type="http://schemas.openxmlformats.org/officeDocument/2006/relationships/hyperlink" Target="https://mapzs.pzs.si/path/32778" TargetMode="External"/><Relationship Id="rId434" Type="http://schemas.openxmlformats.org/officeDocument/2006/relationships/hyperlink" Target="https://obhodnice.pzs.si/index.php?pid=2" TargetMode="External"/><Relationship Id="rId476" Type="http://schemas.openxmlformats.org/officeDocument/2006/relationships/hyperlink" Target="https://www.hribi.net/gora/visoka_vrbanova_spica/1/321" TargetMode="External"/><Relationship Id="rId33" Type="http://schemas.openxmlformats.org/officeDocument/2006/relationships/hyperlink" Target="https://www.hribi.net/gorovje/posavsko_hribovje_in_dolenjska/25" TargetMode="External"/><Relationship Id="rId129" Type="http://schemas.openxmlformats.org/officeDocument/2006/relationships/hyperlink" Target="https://mapzs.pzs.si/path/32778" TargetMode="External"/><Relationship Id="rId280" Type="http://schemas.openxmlformats.org/officeDocument/2006/relationships/hyperlink" Target="https://www.hribi.net/gora/crna_prst/1/87" TargetMode="External"/><Relationship Id="rId336" Type="http://schemas.openxmlformats.org/officeDocument/2006/relationships/hyperlink" Target="https://mapzs.pzs.si/path/32778" TargetMode="External"/><Relationship Id="rId501" Type="http://schemas.openxmlformats.org/officeDocument/2006/relationships/hyperlink" Target="https://www.hribi.net/gora/kalski_greben/3/318" TargetMode="External"/><Relationship Id="rId543" Type="http://schemas.openxmlformats.org/officeDocument/2006/relationships/hyperlink" Target="https://www.hribi.net/gorovje/kamnisko_savinjske_alpe/3" TargetMode="External"/><Relationship Id="rId75" Type="http://schemas.openxmlformats.org/officeDocument/2006/relationships/hyperlink" Target="https://www.hribi.net/gora/prisank___prisojnik/1/18" TargetMode="External"/><Relationship Id="rId140" Type="http://schemas.openxmlformats.org/officeDocument/2006/relationships/hyperlink" Target="https://www.hribi.net/gora/koroska_rinka_kriz/3/387" TargetMode="External"/><Relationship Id="rId182" Type="http://schemas.openxmlformats.org/officeDocument/2006/relationships/hyperlink" Target="https://mapzs.pzs.si/path/32778" TargetMode="External"/><Relationship Id="rId378" Type="http://schemas.openxmlformats.org/officeDocument/2006/relationships/hyperlink" Target="https://sl.wikipedia.org/wiki/Raz%C5%A1irjena_slovenska_planinska_pot" TargetMode="External"/><Relationship Id="rId403" Type="http://schemas.openxmlformats.org/officeDocument/2006/relationships/hyperlink" Target="https://www.hribi.net/gorovje/kamnisko_savinjske_alpe/3" TargetMode="External"/><Relationship Id="rId585" Type="http://schemas.openxmlformats.org/officeDocument/2006/relationships/hyperlink" Target="https://www.vandraj.si/kamenjak-7-razlogov-zakaj-je-vreden-obiska/" TargetMode="External"/><Relationship Id="rId6" Type="http://schemas.openxmlformats.org/officeDocument/2006/relationships/hyperlink" Target="https://www.hribi.net/gorovje/kamnisko_savinjske_alpe/3" TargetMode="External"/><Relationship Id="rId238" Type="http://schemas.openxmlformats.org/officeDocument/2006/relationships/hyperlink" Target="https://mapzs.pzs.si/path/32778" TargetMode="External"/><Relationship Id="rId445" Type="http://schemas.openxmlformats.org/officeDocument/2006/relationships/hyperlink" Target="https://www.hribi.net/gora/malic/25/861" TargetMode="External"/><Relationship Id="rId487" Type="http://schemas.openxmlformats.org/officeDocument/2006/relationships/hyperlink" Target="https://www.hribi.net/gorovje/julijske_alpe/1" TargetMode="External"/><Relationship Id="rId610" Type="http://schemas.openxmlformats.org/officeDocument/2006/relationships/printerSettings" Target="../printerSettings/printerSettings4.bin"/><Relationship Id="rId291" Type="http://schemas.openxmlformats.org/officeDocument/2006/relationships/hyperlink" Target="https://www.pzs.si/vsebina.php?pid=58" TargetMode="External"/><Relationship Id="rId305" Type="http://schemas.openxmlformats.org/officeDocument/2006/relationships/hyperlink" Target="https://www.hribi.net/gorovje/gorisko_notranjsko_in_sneznisko_hribovje/26" TargetMode="External"/><Relationship Id="rId347" Type="http://schemas.openxmlformats.org/officeDocument/2006/relationships/hyperlink" Target="https://www.hribi.net/gorovje/karavanke/11" TargetMode="External"/><Relationship Id="rId512" Type="http://schemas.openxmlformats.org/officeDocument/2006/relationships/hyperlink" Target="https://www.hribi.net/gorovje/posavsko_hribovje_in_dolenjska/25" TargetMode="External"/><Relationship Id="rId44" Type="http://schemas.openxmlformats.org/officeDocument/2006/relationships/hyperlink" Target="https://www.hribi.net/gorovje/posavsko_hribovje_in_dolenjska/25" TargetMode="External"/><Relationship Id="rId86" Type="http://schemas.openxmlformats.org/officeDocument/2006/relationships/hyperlink" Target="https://www.hribi.net/gora/koca_na_uskovnici/1/342" TargetMode="External"/><Relationship Id="rId151" Type="http://schemas.openxmlformats.org/officeDocument/2006/relationships/hyperlink" Target="https://www.hribi.net/gora/kranjska_koca_na_ledinah/3/225" TargetMode="External"/><Relationship Id="rId389" Type="http://schemas.openxmlformats.org/officeDocument/2006/relationships/hyperlink" Target="https://www.hribi.net/gora/kroficka/3/1035" TargetMode="External"/><Relationship Id="rId554" Type="http://schemas.openxmlformats.org/officeDocument/2006/relationships/hyperlink" Target="https://obhodnice.pzs.si/index.php?pid=2" TargetMode="External"/><Relationship Id="rId596" Type="http://schemas.openxmlformats.org/officeDocument/2006/relationships/hyperlink" Target="https://www.hribi.net/gora/dom_na_menini_planini/3/193" TargetMode="External"/><Relationship Id="rId193" Type="http://schemas.openxmlformats.org/officeDocument/2006/relationships/hyperlink" Target="https://www.hribi.net/gorovje/kamnisko_savinjske_alpe/3" TargetMode="External"/><Relationship Id="rId207" Type="http://schemas.openxmlformats.org/officeDocument/2006/relationships/hyperlink" Target="https://sl.wikipedia.org/wiki/Raz%C5%A1irjena_slovenska_planinska_pot" TargetMode="External"/><Relationship Id="rId249" Type="http://schemas.openxmlformats.org/officeDocument/2006/relationships/hyperlink" Target="https://www.hribi.net/gorovje/julijske_alpe/1" TargetMode="External"/><Relationship Id="rId414" Type="http://schemas.openxmlformats.org/officeDocument/2006/relationships/hyperlink" Target="https://www.hribi.net/gora/zavrh_v_slovenskih_goricah/162/1401" TargetMode="External"/><Relationship Id="rId456" Type="http://schemas.openxmlformats.org/officeDocument/2006/relationships/hyperlink" Target="https://www.hribi.net/gorovje/polhograjsko_hribovje_in_ljubljana/5" TargetMode="External"/><Relationship Id="rId498" Type="http://schemas.openxmlformats.org/officeDocument/2006/relationships/hyperlink" Target="https://www.hribi.net/gorovje/julijske_alpe/1" TargetMode="External"/><Relationship Id="rId13" Type="http://schemas.openxmlformats.org/officeDocument/2006/relationships/hyperlink" Target="https://www.hribi.net/gore/hrvaska/4" TargetMode="External"/><Relationship Id="rId109" Type="http://schemas.openxmlformats.org/officeDocument/2006/relationships/hyperlink" Target="https://www.hribi.net/gora/smolnik/11/1415" TargetMode="External"/><Relationship Id="rId260" Type="http://schemas.openxmlformats.org/officeDocument/2006/relationships/hyperlink" Target="https://www.hribi.net/gorovje/julijske_alpe/1" TargetMode="External"/><Relationship Id="rId316" Type="http://schemas.openxmlformats.org/officeDocument/2006/relationships/hyperlink" Target="https://mapzs.pzs.si/path/32778" TargetMode="External"/><Relationship Id="rId523" Type="http://schemas.openxmlformats.org/officeDocument/2006/relationships/hyperlink" Target="https://pag-active.com/sportna-ponudba/hiking/" TargetMode="External"/><Relationship Id="rId55" Type="http://schemas.openxmlformats.org/officeDocument/2006/relationships/hyperlink" Target="https://www.hribi.net/gora/koca_na_bohorju/25/890" TargetMode="External"/><Relationship Id="rId97" Type="http://schemas.openxmlformats.org/officeDocument/2006/relationships/hyperlink" Target="https://mapzs.pzs.si/path/32778" TargetMode="External"/><Relationship Id="rId120" Type="http://schemas.openxmlformats.org/officeDocument/2006/relationships/hyperlink" Target="https://mapzs.pzs.si/path/32778" TargetMode="External"/><Relationship Id="rId358" Type="http://schemas.openxmlformats.org/officeDocument/2006/relationships/hyperlink" Target="https://www.hribi.net/gorovje/gorisko_notranjsko_in_sneznisko_hribovje/26" TargetMode="External"/><Relationship Id="rId565" Type="http://schemas.openxmlformats.org/officeDocument/2006/relationships/hyperlink" Target="https://www.hribi.net/gorovje/posavsko_hribovje_in_dolenjska/25" TargetMode="External"/><Relationship Id="rId162" Type="http://schemas.openxmlformats.org/officeDocument/2006/relationships/hyperlink" Target="https://www.hribi.net/gora/koca_na_dobrci/3/130" TargetMode="External"/><Relationship Id="rId218" Type="http://schemas.openxmlformats.org/officeDocument/2006/relationships/hyperlink" Target="../../Marko/AppData/Roaming/Microsoft/Excel/hribi.net/gora/postarski_dom_na_vrsicu/1/261" TargetMode="External"/><Relationship Id="rId425" Type="http://schemas.openxmlformats.org/officeDocument/2006/relationships/hyperlink" Target="https://www.hribi.net/gora/resevna/25/874" TargetMode="External"/><Relationship Id="rId467" Type="http://schemas.openxmlformats.org/officeDocument/2006/relationships/hyperlink" Target="https://sl.wikipedia.org/wiki/Raz%C5%A1irjena_slovenska_planinska_pot" TargetMode="External"/><Relationship Id="rId271" Type="http://schemas.openxmlformats.org/officeDocument/2006/relationships/hyperlink" Target="https://www.hribi.net/gora/vogel/1/588" TargetMode="External"/><Relationship Id="rId24" Type="http://schemas.openxmlformats.org/officeDocument/2006/relationships/hyperlink" Target="https://www.hribi.net/gorovje/karavanke/11" TargetMode="External"/><Relationship Id="rId66" Type="http://schemas.openxmlformats.org/officeDocument/2006/relationships/hyperlink" Target="https://www.hribi.net/gora/krim/26/178" TargetMode="External"/><Relationship Id="rId131" Type="http://schemas.openxmlformats.org/officeDocument/2006/relationships/hyperlink" Target="https://mapzs.pzs.si/path/32778" TargetMode="External"/><Relationship Id="rId327" Type="http://schemas.openxmlformats.org/officeDocument/2006/relationships/hyperlink" Target="https://mapzs.pzs.si/path/32778" TargetMode="External"/><Relationship Id="rId369" Type="http://schemas.openxmlformats.org/officeDocument/2006/relationships/hyperlink" Target="https://www.hribi.net/gorovje/julijske_alpe/1" TargetMode="External"/><Relationship Id="rId534" Type="http://schemas.openxmlformats.org/officeDocument/2006/relationships/hyperlink" Target="https://www.hribi.net/gorovje/posavsko_hribovje_in_dolenjska/25" TargetMode="External"/><Relationship Id="rId576" Type="http://schemas.openxmlformats.org/officeDocument/2006/relationships/hyperlink" Target="https://sl.wikipedia.org/wiki/Raz%C5%A1irjena_slovenska_planinska_pot" TargetMode="External"/><Relationship Id="rId173" Type="http://schemas.openxmlformats.org/officeDocument/2006/relationships/hyperlink" Target="https://www.hribi.net/gorovje/karavanke/11" TargetMode="External"/><Relationship Id="rId229" Type="http://schemas.openxmlformats.org/officeDocument/2006/relationships/hyperlink" Target="https://www.hribi.net/gorovje/julijske_alpe/1" TargetMode="External"/><Relationship Id="rId380" Type="http://schemas.openxmlformats.org/officeDocument/2006/relationships/hyperlink" Target="https://www.hribi.net/gora/veliki_vrh_kosuta/11/74" TargetMode="External"/><Relationship Id="rId436" Type="http://schemas.openxmlformats.org/officeDocument/2006/relationships/hyperlink" Target="https://www.hribi.net/gora/mirna_gora/25/475" TargetMode="External"/><Relationship Id="rId601" Type="http://schemas.openxmlformats.org/officeDocument/2006/relationships/hyperlink" Target="https://sl.wikipedia.org/wiki/Raz%C5%A1irjena_slovenska_planinska_pot" TargetMode="External"/><Relationship Id="rId240" Type="http://schemas.openxmlformats.org/officeDocument/2006/relationships/hyperlink" Target="https://mapzs.pzs.si/path/32778" TargetMode="External"/><Relationship Id="rId478" Type="http://schemas.openxmlformats.org/officeDocument/2006/relationships/hyperlink" Target="https://www.hribi.net/gora/planina_krstenica/1/101" TargetMode="External"/><Relationship Id="rId35" Type="http://schemas.openxmlformats.org/officeDocument/2006/relationships/hyperlink" Target="https://www.hribi.net/gorovje/posavsko_hribovje_in_dolenjska/25" TargetMode="External"/><Relationship Id="rId77" Type="http://schemas.openxmlformats.org/officeDocument/2006/relationships/hyperlink" Target="https://www.hribi.net/gora/altemaver_ratitovec/21/1310" TargetMode="External"/><Relationship Id="rId100" Type="http://schemas.openxmlformats.org/officeDocument/2006/relationships/hyperlink" Target="https://www.hribi.net/gora/dom_na_okreslju/3/167" TargetMode="External"/><Relationship Id="rId282" Type="http://schemas.openxmlformats.org/officeDocument/2006/relationships/hyperlink" Target="https://www.hribi.net/gorovje/skofjelosko_cerkljansko_hribovje_in_jelovica/21" TargetMode="External"/><Relationship Id="rId338" Type="http://schemas.openxmlformats.org/officeDocument/2006/relationships/hyperlink" Target="https://www.hribi.net/gorovje/gorisko_notranjsko_in_sneznisko_hribovje/26" TargetMode="External"/><Relationship Id="rId503" Type="http://schemas.openxmlformats.org/officeDocument/2006/relationships/hyperlink" Target="https://www.hribi.net/gora/dom_na_creti/3/818" TargetMode="External"/><Relationship Id="rId545" Type="http://schemas.openxmlformats.org/officeDocument/2006/relationships/hyperlink" Target="https://www.hribi.net/gorovje/kamnisko_savinjske_alpe/3" TargetMode="External"/><Relationship Id="rId587" Type="http://schemas.openxmlformats.org/officeDocument/2006/relationships/hyperlink" Target="https://visitborl.si/" TargetMode="External"/><Relationship Id="rId8" Type="http://schemas.openxmlformats.org/officeDocument/2006/relationships/hyperlink" Target="https://www.hribi.net/gorovje/posavsko_hribovje_in_dolenjska/25" TargetMode="External"/><Relationship Id="rId142" Type="http://schemas.openxmlformats.org/officeDocument/2006/relationships/hyperlink" Target="https://mapzs.pzs.si/path/32778" TargetMode="External"/><Relationship Id="rId184" Type="http://schemas.openxmlformats.org/officeDocument/2006/relationships/hyperlink" Target="https://www.hribi.net/gorovje/julijske_alpe/1" TargetMode="External"/><Relationship Id="rId391" Type="http://schemas.openxmlformats.org/officeDocument/2006/relationships/hyperlink" Target="https://sl.wikipedia.org/wiki/Raz%C5%A1irjena_slovenska_planinska_pot" TargetMode="External"/><Relationship Id="rId405" Type="http://schemas.openxmlformats.org/officeDocument/2006/relationships/hyperlink" Target="https://www.hribi.net/gorovje/karavanke/11" TargetMode="External"/><Relationship Id="rId447" Type="http://schemas.openxmlformats.org/officeDocument/2006/relationships/hyperlink" Target="https://www.hribi.net/gora/slivnica/26/227" TargetMode="External"/><Relationship Id="rId612" Type="http://schemas.openxmlformats.org/officeDocument/2006/relationships/comments" Target="../comments1.xml"/><Relationship Id="rId251" Type="http://schemas.openxmlformats.org/officeDocument/2006/relationships/hyperlink" Target="https://www.hribi.net/gorovje/pohorje_dravinjske_gorice_in_haloze/4" TargetMode="External"/><Relationship Id="rId489" Type="http://schemas.openxmlformats.org/officeDocument/2006/relationships/hyperlink" Target="https://www.hribi.net/gorovje/julijske_alpe/1" TargetMode="External"/><Relationship Id="rId46" Type="http://schemas.openxmlformats.org/officeDocument/2006/relationships/hyperlink" Target="https://mapzs.pzs.si/path/32778" TargetMode="External"/><Relationship Id="rId293" Type="http://schemas.openxmlformats.org/officeDocument/2006/relationships/hyperlink" Target="https://www.hribi.net/gorovje/skofjelosko_cerkljansko_hribovje_in_jelovica/21" TargetMode="External"/><Relationship Id="rId307" Type="http://schemas.openxmlformats.org/officeDocument/2006/relationships/hyperlink" Target="https://www.hribi.net/gora/koca_antona_bavcerja_na_cavnu/26/500" TargetMode="External"/><Relationship Id="rId349" Type="http://schemas.openxmlformats.org/officeDocument/2006/relationships/hyperlink" Target="https://www.hribi.net/gorovje/kamnisko_savinjske_alpe/3" TargetMode="External"/><Relationship Id="rId514" Type="http://schemas.openxmlformats.org/officeDocument/2006/relationships/hyperlink" Target="https://www.hribi.net/gorovje/julijske_alpe/1" TargetMode="External"/><Relationship Id="rId556" Type="http://schemas.openxmlformats.org/officeDocument/2006/relationships/hyperlink" Target="https://www.hribi.net/gora/dom_na_smohorju/25/860" TargetMode="External"/><Relationship Id="rId88" Type="http://schemas.openxmlformats.org/officeDocument/2006/relationships/hyperlink" Target="https://www.hribi.net/gora/veliki_nabojs___monte_nabois_grande/1/1529" TargetMode="External"/><Relationship Id="rId111" Type="http://schemas.openxmlformats.org/officeDocument/2006/relationships/hyperlink" Target="https://www.hribi.net/gorovje/kamnisko_savinjske_alpe/3" TargetMode="External"/><Relationship Id="rId153" Type="http://schemas.openxmlformats.org/officeDocument/2006/relationships/hyperlink" Target="https://mapzs.pzs.si/path/32778" TargetMode="External"/><Relationship Id="rId195" Type="http://schemas.openxmlformats.org/officeDocument/2006/relationships/hyperlink" Target="https://www.hribi.net/gora/koca_na_dolicu/1/100" TargetMode="External"/><Relationship Id="rId209" Type="http://schemas.openxmlformats.org/officeDocument/2006/relationships/hyperlink" Target="https://obhodnice.pzs.si/index.php?pid=2" TargetMode="External"/><Relationship Id="rId360" Type="http://schemas.openxmlformats.org/officeDocument/2006/relationships/hyperlink" Target="https://www.hribi.net/gorovje/gorisko_notranjsko_in_sneznisko_hribovje/26" TargetMode="External"/><Relationship Id="rId416" Type="http://schemas.openxmlformats.org/officeDocument/2006/relationships/hyperlink" Target="https://sl.wikipedia.org/wiki/Raz%C5%A1irjena_slovenska_planinska_pot" TargetMode="External"/><Relationship Id="rId598" Type="http://schemas.openxmlformats.org/officeDocument/2006/relationships/hyperlink" Target="https://sl.wikipedia.org/wiki/Raz%C5%A1irjena_slovenska_planinska_pot" TargetMode="External"/><Relationship Id="rId220" Type="http://schemas.openxmlformats.org/officeDocument/2006/relationships/hyperlink" Target="https://mapzs.pzs.si/path/32778" TargetMode="External"/><Relationship Id="rId458" Type="http://schemas.openxmlformats.org/officeDocument/2006/relationships/hyperlink" Target="https://www.hribi.net/gora/lubnik/21/135" TargetMode="External"/><Relationship Id="rId15" Type="http://schemas.openxmlformats.org/officeDocument/2006/relationships/hyperlink" Target="https://www.hribi.net/gorovje/julijske_alpe/1" TargetMode="External"/><Relationship Id="rId57" Type="http://schemas.openxmlformats.org/officeDocument/2006/relationships/hyperlink" Target="https://www.hribi.net/gora/boc/11/543" TargetMode="External"/><Relationship Id="rId262" Type="http://schemas.openxmlformats.org/officeDocument/2006/relationships/hyperlink" Target="https://mapzs.pzs.si/path/32778" TargetMode="External"/><Relationship Id="rId318" Type="http://schemas.openxmlformats.org/officeDocument/2006/relationships/hyperlink" Target="https://www.hribi.net/gorovje/gorisko_notranjsko_in_sneznisko_hribovje/26" TargetMode="External"/><Relationship Id="rId525" Type="http://schemas.openxmlformats.org/officeDocument/2006/relationships/hyperlink" Target="https://www.hribi.net/gorovje/jadranski_otoki/63" TargetMode="External"/><Relationship Id="rId567" Type="http://schemas.openxmlformats.org/officeDocument/2006/relationships/hyperlink" Target="https://www.hribi.net/gora/sveta_planina_partizanski_vrh/25/1455" TargetMode="External"/><Relationship Id="rId99" Type="http://schemas.openxmlformats.org/officeDocument/2006/relationships/hyperlink" Target="https://mapzs.pzs.si/path/32778" TargetMode="External"/><Relationship Id="rId122" Type="http://schemas.openxmlformats.org/officeDocument/2006/relationships/hyperlink" Target="https://mapzs.pzs.si/path/32778" TargetMode="External"/><Relationship Id="rId164" Type="http://schemas.openxmlformats.org/officeDocument/2006/relationships/hyperlink" Target="https://www.hribi.net/gorovje/karavanke/11" TargetMode="External"/><Relationship Id="rId371" Type="http://schemas.openxmlformats.org/officeDocument/2006/relationships/hyperlink" Target="https://www.hribi.net/gora/kum/25/192" TargetMode="External"/><Relationship Id="rId427" Type="http://schemas.openxmlformats.org/officeDocument/2006/relationships/hyperlink" Target="https://www.hribi.net/gora/mrzlica/25/678" TargetMode="External"/><Relationship Id="rId469" Type="http://schemas.openxmlformats.org/officeDocument/2006/relationships/hyperlink" Target="https://www.hribi.net/gorovje/gorisko_notranjsko_in_sneznisko_hribovje/26" TargetMode="External"/><Relationship Id="rId26" Type="http://schemas.openxmlformats.org/officeDocument/2006/relationships/hyperlink" Target="https://www.hribi.net/gorovje/posavsko_hribovje_in_dolenjska/25" TargetMode="External"/><Relationship Id="rId231" Type="http://schemas.openxmlformats.org/officeDocument/2006/relationships/hyperlink" Target="https://www.hribi.net/gorovje/julijske_alpe/1" TargetMode="External"/><Relationship Id="rId273" Type="http://schemas.openxmlformats.org/officeDocument/2006/relationships/hyperlink" Target="https://www.hribi.net/gorovje/julijske_alpe/1" TargetMode="External"/><Relationship Id="rId329" Type="http://schemas.openxmlformats.org/officeDocument/2006/relationships/hyperlink" Target="https://mapzs.pzs.si/path/32778" TargetMode="External"/><Relationship Id="rId480" Type="http://schemas.openxmlformats.org/officeDocument/2006/relationships/hyperlink" Target="https://www.hribi.net/gora/krsteniski_stog/1/1624" TargetMode="External"/><Relationship Id="rId536" Type="http://schemas.openxmlformats.org/officeDocument/2006/relationships/hyperlink" Target="https://www.hribi.net/gorovje/posavsko_hribovje_in_dolenjska/25" TargetMode="External"/><Relationship Id="rId68" Type="http://schemas.openxmlformats.org/officeDocument/2006/relationships/hyperlink" Target="https://www.hribi.net/gora/stol_julijske_alpe/1/750" TargetMode="External"/><Relationship Id="rId133" Type="http://schemas.openxmlformats.org/officeDocument/2006/relationships/hyperlink" Target="https://mapzs.pzs.si/path/32778" TargetMode="External"/><Relationship Id="rId175" Type="http://schemas.openxmlformats.org/officeDocument/2006/relationships/hyperlink" Target="https://www.hribi.net/gora/stol/11/53" TargetMode="External"/><Relationship Id="rId340" Type="http://schemas.openxmlformats.org/officeDocument/2006/relationships/hyperlink" Target="https://www.hribi.net/izlet/spodnje_radvanje_mariborska_koca/4/841/4947" TargetMode="External"/><Relationship Id="rId578" Type="http://schemas.openxmlformats.org/officeDocument/2006/relationships/hyperlink" Target="https://www.hribi.net/gora/ostrez/25/1753" TargetMode="External"/><Relationship Id="rId200" Type="http://schemas.openxmlformats.org/officeDocument/2006/relationships/hyperlink" Target="https://www.hribi.net/gorovje/julijske_alpe/1" TargetMode="External"/><Relationship Id="rId382" Type="http://schemas.openxmlformats.org/officeDocument/2006/relationships/hyperlink" Target="https://www.hribi.net/gorovje/karavanke/11" TargetMode="External"/><Relationship Id="rId438" Type="http://schemas.openxmlformats.org/officeDocument/2006/relationships/hyperlink" Target="https://www.hribi.net/gorovje/posavsko_hribovje_in_dolenjska/25" TargetMode="External"/><Relationship Id="rId603" Type="http://schemas.openxmlformats.org/officeDocument/2006/relationships/hyperlink" Target="https://sl.wikipedia.org/wiki/Raz%C5%A1irjena_slovenska_planinska_pot" TargetMode="External"/><Relationship Id="rId242" Type="http://schemas.openxmlformats.org/officeDocument/2006/relationships/hyperlink" Target="https://www.hribi.net/gorovje/julijske_alpe/1" TargetMode="External"/><Relationship Id="rId284" Type="http://schemas.openxmlformats.org/officeDocument/2006/relationships/hyperlink" Target="https://sl.wikipedia.org/wiki/Raz%C5%A1irjena_slovenska_planinska_pot" TargetMode="External"/><Relationship Id="rId491" Type="http://schemas.openxmlformats.org/officeDocument/2006/relationships/hyperlink" Target="https://www.hribi.net/gorovje/karavanke/11" TargetMode="External"/><Relationship Id="rId505" Type="http://schemas.openxmlformats.org/officeDocument/2006/relationships/hyperlink" Target="https://www.hribi.net/trenutne_razmere/slo/creta_/3/4463" TargetMode="External"/><Relationship Id="rId37" Type="http://schemas.openxmlformats.org/officeDocument/2006/relationships/hyperlink" Target="https://www.hribi.net/gorovje/julijske_alpe/1" TargetMode="External"/><Relationship Id="rId79" Type="http://schemas.openxmlformats.org/officeDocument/2006/relationships/hyperlink" Target="https://www.hribi.net/gora/veliki_spicek/25/977" TargetMode="External"/><Relationship Id="rId102" Type="http://schemas.openxmlformats.org/officeDocument/2006/relationships/hyperlink" Target="https://www.hribi.net/gorovje/karavanke/11" TargetMode="External"/><Relationship Id="rId144" Type="http://schemas.openxmlformats.org/officeDocument/2006/relationships/hyperlink" Target="https://www.hribi.net/gora/cojzova_koca_na_kokrskem_sedlu/3/98" TargetMode="External"/><Relationship Id="rId547" Type="http://schemas.openxmlformats.org/officeDocument/2006/relationships/hyperlink" Target="https://www.hribi.net/gorovje/kamnisko_savinjske_alpe/3" TargetMode="External"/><Relationship Id="rId589" Type="http://schemas.openxmlformats.org/officeDocument/2006/relationships/hyperlink" Target="https://www.slovenia.info/sl/destinacije/regije/alpska-slovenija/kranjska-gora" TargetMode="External"/><Relationship Id="rId90" Type="http://schemas.openxmlformats.org/officeDocument/2006/relationships/hyperlink" Target="https://obhodnice.pzs.si/index.php?pid=2" TargetMode="External"/><Relationship Id="rId186" Type="http://schemas.openxmlformats.org/officeDocument/2006/relationships/hyperlink" Target="https://www.hribi.net/gora/dom_valentina_stanica_pod_triglavom/1/203" TargetMode="External"/><Relationship Id="rId351" Type="http://schemas.openxmlformats.org/officeDocument/2006/relationships/hyperlink" Target="https://www.hribi.net/gorovje/kamnisko_savinjske_alpe/3" TargetMode="External"/><Relationship Id="rId393" Type="http://schemas.openxmlformats.org/officeDocument/2006/relationships/hyperlink" Target="https://www.hribi.net/gorovje/karavanke/11" TargetMode="External"/><Relationship Id="rId407" Type="http://schemas.openxmlformats.org/officeDocument/2006/relationships/hyperlink" Target="https://www.hribi.net/gora/dom_na_paskem_kozjaku/11/740" TargetMode="External"/><Relationship Id="rId449" Type="http://schemas.openxmlformats.org/officeDocument/2006/relationships/hyperlink" Target="https://www.hribi.net/gorovje/gorisko_notranjsko_in_sneznisko_hribovje/26" TargetMode="External"/><Relationship Id="rId211" Type="http://schemas.openxmlformats.org/officeDocument/2006/relationships/hyperlink" Target="https://mapzs.pzs.si/path/32778" TargetMode="External"/><Relationship Id="rId253" Type="http://schemas.openxmlformats.org/officeDocument/2006/relationships/hyperlink" Target="https://www.hribi.net/gorovje/kamnisko_savinjske_alpe/3" TargetMode="External"/><Relationship Id="rId295" Type="http://schemas.openxmlformats.org/officeDocument/2006/relationships/hyperlink" Target="https://www.hribi.net/gora/bevkov_vrh/21/823" TargetMode="External"/><Relationship Id="rId309" Type="http://schemas.openxmlformats.org/officeDocument/2006/relationships/hyperlink" Target="https://mapzs.pzs.si/path/32778" TargetMode="External"/><Relationship Id="rId460" Type="http://schemas.openxmlformats.org/officeDocument/2006/relationships/hyperlink" Target="https://sl.wikipedia.org/wiki/Raz%C5%A1irjena_slovenska_planinska_pot" TargetMode="External"/><Relationship Id="rId516" Type="http://schemas.openxmlformats.org/officeDocument/2006/relationships/hyperlink" Target="https://www.hribi.net/gore/hrvaska/4" TargetMode="External"/><Relationship Id="rId48" Type="http://schemas.openxmlformats.org/officeDocument/2006/relationships/hyperlink" Target="https://mapzs.pzs.si/path/32778" TargetMode="External"/><Relationship Id="rId113" Type="http://schemas.openxmlformats.org/officeDocument/2006/relationships/hyperlink" Target="https://www.hribi.net/gorovje/julijske_alpe/1" TargetMode="External"/><Relationship Id="rId320" Type="http://schemas.openxmlformats.org/officeDocument/2006/relationships/hyperlink" Target="https://www.hribi.net/gora/vojkova_koca_na_nanosu/26/471" TargetMode="External"/><Relationship Id="rId558" Type="http://schemas.openxmlformats.org/officeDocument/2006/relationships/hyperlink" Target="https://obhodnice.pzs.si/index.php?pid=2" TargetMode="External"/><Relationship Id="rId155" Type="http://schemas.openxmlformats.org/officeDocument/2006/relationships/hyperlink" Target="https://mapzs.pzs.si/path/32778" TargetMode="External"/><Relationship Id="rId197" Type="http://schemas.openxmlformats.org/officeDocument/2006/relationships/hyperlink" Target="https://www.hribi.net/gorovje/julijske_alpe/1" TargetMode="External"/><Relationship Id="rId362" Type="http://schemas.openxmlformats.org/officeDocument/2006/relationships/hyperlink" Target="https://www.hribi.net/gorovje/posavsko_hribovje_in_dolenjska/25" TargetMode="External"/><Relationship Id="rId418" Type="http://schemas.openxmlformats.org/officeDocument/2006/relationships/hyperlink" Target="https://www.hribi.net/gorovje/prekmurje/163" TargetMode="External"/><Relationship Id="rId222" Type="http://schemas.openxmlformats.org/officeDocument/2006/relationships/hyperlink" Target="https://www.hribi.net/gora/ticarjev_dom_na_vrsicu/1/262" TargetMode="External"/><Relationship Id="rId264" Type="http://schemas.openxmlformats.org/officeDocument/2006/relationships/hyperlink" Target="https://www.hribi.net/gorovje/julijske_alpe/1" TargetMode="External"/><Relationship Id="rId471" Type="http://schemas.openxmlformats.org/officeDocument/2006/relationships/hyperlink" Target="https://www.hribi.net/gora/cerk/26/1479" TargetMode="External"/><Relationship Id="rId17" Type="http://schemas.openxmlformats.org/officeDocument/2006/relationships/hyperlink" Target="https://www.hribi.net/gore/avstrija/3" TargetMode="External"/><Relationship Id="rId59" Type="http://schemas.openxmlformats.org/officeDocument/2006/relationships/hyperlink" Target="https://www.hribi.net/gora/celjska_koca/25/878" TargetMode="External"/><Relationship Id="rId124" Type="http://schemas.openxmlformats.org/officeDocument/2006/relationships/hyperlink" Target="https://mapzs.pzs.si/path/32778" TargetMode="External"/><Relationship Id="rId527" Type="http://schemas.openxmlformats.org/officeDocument/2006/relationships/hyperlink" Target="https://www.hribi.net/gora/goli_vrh/3/364" TargetMode="External"/><Relationship Id="rId569" Type="http://schemas.openxmlformats.org/officeDocument/2006/relationships/hyperlink" Target="https://www.hribi.net/gorovje/posavsko_hribovje_in_dolenjska/25" TargetMode="External"/><Relationship Id="rId70" Type="http://schemas.openxmlformats.org/officeDocument/2006/relationships/hyperlink" Target="https://www.hribi.net/gora/kopitnik/25/788" TargetMode="External"/><Relationship Id="rId166" Type="http://schemas.openxmlformats.org/officeDocument/2006/relationships/hyperlink" Target="https://www.hribi.net/gorovje/karavanke/11" TargetMode="External"/><Relationship Id="rId331" Type="http://schemas.openxmlformats.org/officeDocument/2006/relationships/hyperlink" Target="https://www.hribi.net/gora/tinjan/26/845" TargetMode="External"/><Relationship Id="rId373" Type="http://schemas.openxmlformats.org/officeDocument/2006/relationships/hyperlink" Target="https://www.hribi.net/gorovje/julijske_alpe/1" TargetMode="External"/><Relationship Id="rId429" Type="http://schemas.openxmlformats.org/officeDocument/2006/relationships/hyperlink" Target="https://www.hribi.net/gorovje/posavsko_hribovje_in_dolenjska/25" TargetMode="External"/><Relationship Id="rId580" Type="http://schemas.openxmlformats.org/officeDocument/2006/relationships/hyperlink" Target="https://visitkamnik.com/sl/top-atrakcije/dolina-kamniske-bistrice" TargetMode="External"/><Relationship Id="rId1" Type="http://schemas.openxmlformats.org/officeDocument/2006/relationships/hyperlink" Target="https://www.hribi.net/gorovje/posavsko_hribovje_in_dolenjska/25" TargetMode="External"/><Relationship Id="rId233" Type="http://schemas.openxmlformats.org/officeDocument/2006/relationships/hyperlink" Target="https://mapzs.pzs.si/path/32778" TargetMode="External"/><Relationship Id="rId440" Type="http://schemas.openxmlformats.org/officeDocument/2006/relationships/hyperlink" Target="https://sl.wikipedia.org/wiki/Raz%C5%A1irjena_slovenska_planinska_pot" TargetMode="External"/><Relationship Id="rId28" Type="http://schemas.openxmlformats.org/officeDocument/2006/relationships/hyperlink" Target="https://www.hribi.net/gorovje/julijske_alpe/1" TargetMode="External"/><Relationship Id="rId275" Type="http://schemas.openxmlformats.org/officeDocument/2006/relationships/hyperlink" Target="https://www.hribi.net/gora/rodica/1/310" TargetMode="External"/><Relationship Id="rId300" Type="http://schemas.openxmlformats.org/officeDocument/2006/relationships/hyperlink" Target="https://mapzs.pzs.si/path/32778" TargetMode="External"/><Relationship Id="rId482" Type="http://schemas.openxmlformats.org/officeDocument/2006/relationships/hyperlink" Target="https://www.hribi.net/gora/prevalski_stog/1/378" TargetMode="External"/><Relationship Id="rId538" Type="http://schemas.openxmlformats.org/officeDocument/2006/relationships/hyperlink" Target="https://www.hribi.net/gorovje/skofjelosko_cerkljansko_hribovje_in_jelovica/21" TargetMode="External"/><Relationship Id="rId81" Type="http://schemas.openxmlformats.org/officeDocument/2006/relationships/hyperlink" Target="https://www.hribi.net/gora/skrlatica/1/2" TargetMode="External"/><Relationship Id="rId135" Type="http://schemas.openxmlformats.org/officeDocument/2006/relationships/hyperlink" Target="https://www.hribi.net/gora/kamniska_koca_na_kamniskem_sedlu/3/95" TargetMode="External"/><Relationship Id="rId177" Type="http://schemas.openxmlformats.org/officeDocument/2006/relationships/hyperlink" Target="https://mapzs.pzs.si/path/32778" TargetMode="External"/><Relationship Id="rId342" Type="http://schemas.openxmlformats.org/officeDocument/2006/relationships/hyperlink" Target="https://www.hribi.net/gorovje/pohorje_dravinjske_gorice_in_haloze/4" TargetMode="External"/><Relationship Id="rId384" Type="http://schemas.openxmlformats.org/officeDocument/2006/relationships/hyperlink" Target="https://www.hribi.net/gora/govca_olseva/11/673" TargetMode="External"/><Relationship Id="rId591" Type="http://schemas.openxmlformats.org/officeDocument/2006/relationships/hyperlink" Target="https://www.hribi.net/gorovje/julijske_alpe/1" TargetMode="External"/><Relationship Id="rId605" Type="http://schemas.openxmlformats.org/officeDocument/2006/relationships/hyperlink" Target="https://www.hribi.net/tocka/vas/stari_kot/12685" TargetMode="External"/><Relationship Id="rId202" Type="http://schemas.openxmlformats.org/officeDocument/2006/relationships/hyperlink" Target="https://www.hribi.net/gorovje/julijske_alpe/1" TargetMode="External"/><Relationship Id="rId244" Type="http://schemas.openxmlformats.org/officeDocument/2006/relationships/hyperlink" Target="https://www.hribi.net/gorovje/kamnisko_savinjske_alpe/3" TargetMode="External"/><Relationship Id="rId39" Type="http://schemas.openxmlformats.org/officeDocument/2006/relationships/hyperlink" Target="https://www.hribi.net/gorovje/gorisko_notranjsko_in_sneznisko_hribovje/26" TargetMode="External"/><Relationship Id="rId286" Type="http://schemas.openxmlformats.org/officeDocument/2006/relationships/hyperlink" Target="https://www.hribi.net/gorovje/skofjelosko_cerkljansko_hribovje_in_jelovica/21" TargetMode="External"/><Relationship Id="rId451" Type="http://schemas.openxmlformats.org/officeDocument/2006/relationships/hyperlink" Target="https://www.hribi.net/gorovje/polhograjsko_hribovje_in_ljubljana/5" TargetMode="External"/><Relationship Id="rId493" Type="http://schemas.openxmlformats.org/officeDocument/2006/relationships/hyperlink" Target="https://www.hribi.net/gorovje/julijske_alpe/1" TargetMode="External"/><Relationship Id="rId507" Type="http://schemas.openxmlformats.org/officeDocument/2006/relationships/hyperlink" Target="https://www.hribi.net/gorovje/karavanke/11" TargetMode="External"/><Relationship Id="rId549" Type="http://schemas.openxmlformats.org/officeDocument/2006/relationships/hyperlink" Target="https://www.hribi.net/gora/sveti_lovrenc_nad_vasjo_okroglice/25/768" TargetMode="External"/><Relationship Id="rId50" Type="http://schemas.openxmlformats.org/officeDocument/2006/relationships/hyperlink" Target="https://sl.wikipedia.org/wiki/Raz%C5%A1irjena_slovenska_planinska_pot" TargetMode="External"/><Relationship Id="rId104" Type="http://schemas.openxmlformats.org/officeDocument/2006/relationships/hyperlink" Target="https://www.hribi.net/gorovje/kamnisko_savinjske_alpe/3" TargetMode="External"/><Relationship Id="rId146" Type="http://schemas.openxmlformats.org/officeDocument/2006/relationships/hyperlink" Target="https://www.hribi.net/gora/grintovec/3/16" TargetMode="External"/><Relationship Id="rId188" Type="http://schemas.openxmlformats.org/officeDocument/2006/relationships/hyperlink" Target="https://www.hribi.net/gorovje/julijske_alpe/1" TargetMode="External"/><Relationship Id="rId311" Type="http://schemas.openxmlformats.org/officeDocument/2006/relationships/hyperlink" Target="https://www.hribi.net/gorovje/gorisko_notranjsko_in_sneznisko_hribovje/26" TargetMode="External"/><Relationship Id="rId353" Type="http://schemas.openxmlformats.org/officeDocument/2006/relationships/hyperlink" Target="https://www.hribi.net/gorovje/kamnisko_savinjske_alpe/3" TargetMode="External"/><Relationship Id="rId395" Type="http://schemas.openxmlformats.org/officeDocument/2006/relationships/hyperlink" Target="https://sl.wikipedia.org/wiki/Raz%C5%A1irjena_slovenska_planinska_pot" TargetMode="External"/><Relationship Id="rId409" Type="http://schemas.openxmlformats.org/officeDocument/2006/relationships/hyperlink" Target="https://sl.wikipedia.org/wiki/Raz%C5%A1irjena_slovenska_planinska_pot" TargetMode="External"/><Relationship Id="rId560" Type="http://schemas.openxmlformats.org/officeDocument/2006/relationships/hyperlink" Target="https://www.hribi.net/gorovje/posavsko_hribovje_in_dolenjska/25" TargetMode="External"/><Relationship Id="rId92" Type="http://schemas.openxmlformats.org/officeDocument/2006/relationships/hyperlink" Target="https://www.pzs.si/vsebina.php?pid=58" TargetMode="External"/><Relationship Id="rId213" Type="http://schemas.openxmlformats.org/officeDocument/2006/relationships/hyperlink" Target="https://www.hribi.net/gora/pogacnikov_dom_na_kriskih_podih/1/164" TargetMode="External"/><Relationship Id="rId420" Type="http://schemas.openxmlformats.org/officeDocument/2006/relationships/hyperlink" Target="https://sl.wikipedia.org/wiki/Raz%C5%A1irjena_slovenska_planinska_pot" TargetMode="External"/><Relationship Id="rId255" Type="http://schemas.openxmlformats.org/officeDocument/2006/relationships/hyperlink" Target="https://sl.wikipedia.org/wiki/Raz%C5%A1irjena_slovenska_planinska_pot" TargetMode="External"/><Relationship Id="rId297" Type="http://schemas.openxmlformats.org/officeDocument/2006/relationships/hyperlink" Target="https://www.hribi.net/gora/sivka/21/824" TargetMode="External"/><Relationship Id="rId462" Type="http://schemas.openxmlformats.org/officeDocument/2006/relationships/hyperlink" Target="https://www.hribi.net/gora/korada/26/870" TargetMode="External"/><Relationship Id="rId518" Type="http://schemas.openxmlformats.org/officeDocument/2006/relationships/hyperlink" Target="https://www.hribi.net/gore/hrvaska/4" TargetMode="External"/><Relationship Id="rId115" Type="http://schemas.openxmlformats.org/officeDocument/2006/relationships/hyperlink" Target="https://mapzs.pzs.si/path/32778" TargetMode="External"/><Relationship Id="rId157" Type="http://schemas.openxmlformats.org/officeDocument/2006/relationships/hyperlink" Target="https://www.hribi.net/gora/dom_pod_storzicem/3/190" TargetMode="External"/><Relationship Id="rId322" Type="http://schemas.openxmlformats.org/officeDocument/2006/relationships/hyperlink" Target="https://mapzs.pzs.si/path/32778" TargetMode="External"/><Relationship Id="rId364" Type="http://schemas.openxmlformats.org/officeDocument/2006/relationships/hyperlink" Target="https://www.hribi.net/gorovje/kamnisko_savinjske_alpe/3" TargetMode="External"/><Relationship Id="rId61" Type="http://schemas.openxmlformats.org/officeDocument/2006/relationships/hyperlink" Target="https://www.hribi.net/gora/dobrca/3/129" TargetMode="External"/><Relationship Id="rId199" Type="http://schemas.openxmlformats.org/officeDocument/2006/relationships/hyperlink" Target="https://www.hribi.net/gorovje/skofjelosko_cerkljansko_hribovje_in_jelovica/21" TargetMode="External"/><Relationship Id="rId571" Type="http://schemas.openxmlformats.org/officeDocument/2006/relationships/hyperlink" Target="https://www.hribi.net/gorovje/posavsko_hribovje_in_dolenjska/25" TargetMode="External"/><Relationship Id="rId19" Type="http://schemas.openxmlformats.org/officeDocument/2006/relationships/hyperlink" Target="https://www.hribi.net/gorovje/julijske_alpe/1" TargetMode="External"/><Relationship Id="rId224" Type="http://schemas.openxmlformats.org/officeDocument/2006/relationships/hyperlink" Target="https://www.hribi.net/gorovje/julijske_alpe/1" TargetMode="External"/><Relationship Id="rId266" Type="http://schemas.openxmlformats.org/officeDocument/2006/relationships/hyperlink" Target="https://www.hribi.net/gorovje/julijske_alpe/1" TargetMode="External"/><Relationship Id="rId431" Type="http://schemas.openxmlformats.org/officeDocument/2006/relationships/hyperlink" Target="https://www.hribi.net/gorovje/posavsko_hribovje_in_dolenjska/25" TargetMode="External"/><Relationship Id="rId473" Type="http://schemas.openxmlformats.org/officeDocument/2006/relationships/hyperlink" Target="https://www.hribi.net/tocka/vrh/grmada/17862" TargetMode="External"/><Relationship Id="rId529" Type="http://schemas.openxmlformats.org/officeDocument/2006/relationships/hyperlink" Target="https://vnaravo.si/pot-7-slapov-v-istri-izjemna-krozna-tura-skozi-2-soteski/" TargetMode="External"/><Relationship Id="rId30" Type="http://schemas.openxmlformats.org/officeDocument/2006/relationships/hyperlink" Target="https://www.hribi.net/gorovje/prekmurje/163" TargetMode="External"/><Relationship Id="rId126" Type="http://schemas.openxmlformats.org/officeDocument/2006/relationships/hyperlink" Target="https://mapzs.pzs.si/path/32778" TargetMode="External"/><Relationship Id="rId168" Type="http://schemas.openxmlformats.org/officeDocument/2006/relationships/hyperlink" Target="https://mapzs.pzs.si/path/32778" TargetMode="External"/><Relationship Id="rId333" Type="http://schemas.openxmlformats.org/officeDocument/2006/relationships/hyperlink" Target="https://www.hribi.net/gorovje/gorisko_notranjsko_in_sneznisko_hribovje/26" TargetMode="External"/><Relationship Id="rId540" Type="http://schemas.openxmlformats.org/officeDocument/2006/relationships/hyperlink" Target="https://www.hribi.net/gora/baseljski_vrh/3/274" TargetMode="External"/><Relationship Id="rId72" Type="http://schemas.openxmlformats.org/officeDocument/2006/relationships/hyperlink" Target="https://www.hribi.net/gora/matajur/1/747" TargetMode="External"/><Relationship Id="rId375" Type="http://schemas.openxmlformats.org/officeDocument/2006/relationships/hyperlink" Target="https://www.hribi.net/gora/rjavina/1/27" TargetMode="External"/><Relationship Id="rId582" Type="http://schemas.openxmlformats.org/officeDocument/2006/relationships/hyperlink" Target="https://www.hribi.net/gora/petzeck/57/2214" TargetMode="External"/><Relationship Id="rId3" Type="http://schemas.openxmlformats.org/officeDocument/2006/relationships/hyperlink" Target="https://www.hribi.net/gore/italija/2" TargetMode="External"/><Relationship Id="rId235" Type="http://schemas.openxmlformats.org/officeDocument/2006/relationships/hyperlink" Target="https://mapzs.pzs.si/path/32778" TargetMode="External"/><Relationship Id="rId277" Type="http://schemas.openxmlformats.org/officeDocument/2006/relationships/hyperlink" Target="https://www.hribi.net/gora/crna_prst/1/87" TargetMode="External"/><Relationship Id="rId400" Type="http://schemas.openxmlformats.org/officeDocument/2006/relationships/hyperlink" Target="https://www.hribi.net/gorovje/kamnisko_savinjske_alpe/3" TargetMode="External"/><Relationship Id="rId442" Type="http://schemas.openxmlformats.org/officeDocument/2006/relationships/hyperlink" Target="https://mapzs.pzs.si/path/32778" TargetMode="External"/><Relationship Id="rId484" Type="http://schemas.openxmlformats.org/officeDocument/2006/relationships/hyperlink" Target="https://www.hribi.net/gorovje/julijske_alpe/1" TargetMode="External"/><Relationship Id="rId137" Type="http://schemas.openxmlformats.org/officeDocument/2006/relationships/hyperlink" Target="https://www.hribi.net/gora/ruska_koca_na_arehu/4/842" TargetMode="External"/><Relationship Id="rId302" Type="http://schemas.openxmlformats.org/officeDocument/2006/relationships/hyperlink" Target="https://www.hribi.net/gora/koca_na_hleviski_planini/21/830" TargetMode="External"/><Relationship Id="rId344" Type="http://schemas.openxmlformats.org/officeDocument/2006/relationships/hyperlink" Target="https://www.hribi.net/gorovje/pohorje_dravinjske_gorice_in_haloze/4" TargetMode="External"/><Relationship Id="rId41" Type="http://schemas.openxmlformats.org/officeDocument/2006/relationships/hyperlink" Target="https://www.hribi.net/gorovje/skofjelosko_cerkljansko_hribovje_in_jelovica/21" TargetMode="External"/><Relationship Id="rId83" Type="http://schemas.openxmlformats.org/officeDocument/2006/relationships/hyperlink" Target="https://www.hribi.net/gora/trupejevo_poldne/11/366" TargetMode="External"/><Relationship Id="rId179" Type="http://schemas.openxmlformats.org/officeDocument/2006/relationships/hyperlink" Target="https://mapzs.pzs.si/path/32778" TargetMode="External"/><Relationship Id="rId386" Type="http://schemas.openxmlformats.org/officeDocument/2006/relationships/hyperlink" Target="https://www.hribi.net/gorovje/karavanke/11" TargetMode="External"/><Relationship Id="rId551" Type="http://schemas.openxmlformats.org/officeDocument/2006/relationships/hyperlink" Target="https://obhodnice.pzs.si/index.php?pid=2" TargetMode="External"/><Relationship Id="rId593" Type="http://schemas.openxmlformats.org/officeDocument/2006/relationships/hyperlink" Target="https://www.hribi.net/gorovje/karavanke/11" TargetMode="External"/><Relationship Id="rId607" Type="http://schemas.openxmlformats.org/officeDocument/2006/relationships/hyperlink" Target="https://www.hribi.net/gore/italija/2" TargetMode="External"/><Relationship Id="rId190" Type="http://schemas.openxmlformats.org/officeDocument/2006/relationships/hyperlink" Target="https://www.hribi.net/gora/triglavski_dom_na_kredarici/1/23" TargetMode="External"/><Relationship Id="rId204" Type="http://schemas.openxmlformats.org/officeDocument/2006/relationships/hyperlink" Target="https://www.hribi.net/gora/mariborska_koca/4/841" TargetMode="External"/><Relationship Id="rId246" Type="http://schemas.openxmlformats.org/officeDocument/2006/relationships/hyperlink" Target="https://mapzs.pzs.si/path/32778" TargetMode="External"/><Relationship Id="rId288" Type="http://schemas.openxmlformats.org/officeDocument/2006/relationships/hyperlink" Target="https://www.hribi.net/gorovje/kamnisko_savinjske_alpe/3" TargetMode="External"/><Relationship Id="rId411" Type="http://schemas.openxmlformats.org/officeDocument/2006/relationships/hyperlink" Target="https://www.hribi.net/gora/zavcarjev_vrh/162/1202" TargetMode="External"/><Relationship Id="rId453" Type="http://schemas.openxmlformats.org/officeDocument/2006/relationships/hyperlink" Target="https://www.hribi.net/gora/smarna_gora/5/117" TargetMode="External"/><Relationship Id="rId509" Type="http://schemas.openxmlformats.org/officeDocument/2006/relationships/hyperlink" Target="https://www.hribi.net/gorovje/karavanke/11" TargetMode="External"/><Relationship Id="rId106" Type="http://schemas.openxmlformats.org/officeDocument/2006/relationships/hyperlink" Target="https://www.hribi.net/gore/hrvaska/4" TargetMode="External"/><Relationship Id="rId313" Type="http://schemas.openxmlformats.org/officeDocument/2006/relationships/hyperlink" Target="https://www.hribi.net/gorovje/gorisko_notranjsko_in_sneznisko_hribovje/26" TargetMode="External"/><Relationship Id="rId495" Type="http://schemas.openxmlformats.org/officeDocument/2006/relationships/hyperlink" Target="https://www.hribi.net/gora/krncica/1/1625" TargetMode="External"/><Relationship Id="rId10" Type="http://schemas.openxmlformats.org/officeDocument/2006/relationships/hyperlink" Target="https://www.hribi.net/gorovje/julijske_alpe/1" TargetMode="External"/><Relationship Id="rId52" Type="http://schemas.openxmlformats.org/officeDocument/2006/relationships/hyperlink" Target="https://sl.wikipedia.org/wiki/Raz%C5%A1irjena_slovenska_planinska_pot" TargetMode="External"/><Relationship Id="rId94" Type="http://schemas.openxmlformats.org/officeDocument/2006/relationships/hyperlink" Target="https://www.hribi.net/gora/storzic/3/85" TargetMode="External"/><Relationship Id="rId148" Type="http://schemas.openxmlformats.org/officeDocument/2006/relationships/hyperlink" Target="https://mapzs.pzs.si/path/32778" TargetMode="External"/><Relationship Id="rId355" Type="http://schemas.openxmlformats.org/officeDocument/2006/relationships/hyperlink" Target="https://www.hribi.net/gorovje/julijske_alpe/1" TargetMode="External"/><Relationship Id="rId397" Type="http://schemas.openxmlformats.org/officeDocument/2006/relationships/hyperlink" Target="https://www.hribi.net/gora/veliki_vrh_veza/3/438" TargetMode="External"/><Relationship Id="rId520" Type="http://schemas.openxmlformats.org/officeDocument/2006/relationships/hyperlink" Target="https://www2.arnes.si/~mcuder/dnevnik/070720.html" TargetMode="External"/><Relationship Id="rId562" Type="http://schemas.openxmlformats.org/officeDocument/2006/relationships/hyperlink" Target="https://www.hribi.net/gorovje/posavsko_hribovje_in_dolenjska/25" TargetMode="External"/><Relationship Id="rId215" Type="http://schemas.openxmlformats.org/officeDocument/2006/relationships/hyperlink" Target="https://obhodnice.pzs.si/index.php?pid=2" TargetMode="External"/><Relationship Id="rId257" Type="http://schemas.openxmlformats.org/officeDocument/2006/relationships/hyperlink" Target="https://www.hribi.net/gorovje/julijske_alpe/1" TargetMode="External"/><Relationship Id="rId422" Type="http://schemas.openxmlformats.org/officeDocument/2006/relationships/hyperlink" Target="https://www.hribi.net/gora/veliki_javornik_bohor/25/888" TargetMode="External"/><Relationship Id="rId464" Type="http://schemas.openxmlformats.org/officeDocument/2006/relationships/hyperlink" Target="https://www.hribi.net/gora/koca_na_travniku/3/489" TargetMode="External"/><Relationship Id="rId299" Type="http://schemas.openxmlformats.org/officeDocument/2006/relationships/hyperlink" Target="https://www.hribi.net/gorovje/skofjelosko_cerkljansko_hribovje_in_jelovica/21" TargetMode="External"/><Relationship Id="rId63" Type="http://schemas.openxmlformats.org/officeDocument/2006/relationships/hyperlink" Target="https://www.hribi.net/gora/ermanovec/21/1134" TargetMode="External"/><Relationship Id="rId159" Type="http://schemas.openxmlformats.org/officeDocument/2006/relationships/hyperlink" Target="https://mapzs.pzs.si/path/32778" TargetMode="External"/><Relationship Id="rId366" Type="http://schemas.openxmlformats.org/officeDocument/2006/relationships/hyperlink" Target="https://www.hribi.net/gora/visoki_kanin/1/12" TargetMode="External"/><Relationship Id="rId573" Type="http://schemas.openxmlformats.org/officeDocument/2006/relationships/hyperlink" Target="https://obhodnice.pzs.si/index.php?pid=2" TargetMode="External"/><Relationship Id="rId226" Type="http://schemas.openxmlformats.org/officeDocument/2006/relationships/hyperlink" Target="https://www.hribi.net/gora/dom_na_zelenici/11/91" TargetMode="External"/><Relationship Id="rId433" Type="http://schemas.openxmlformats.org/officeDocument/2006/relationships/hyperlink" Target="https://www.hribi.net/gorovje/posavsko_hribovje_in_dolenjska/25" TargetMode="External"/><Relationship Id="rId74" Type="http://schemas.openxmlformats.org/officeDocument/2006/relationships/hyperlink" Target="https://www.hribi.net/gora/porezen/21/209" TargetMode="External"/><Relationship Id="rId377" Type="http://schemas.openxmlformats.org/officeDocument/2006/relationships/hyperlink" Target="https://www.hribi.net/gora/debela_pec/1/84" TargetMode="External"/><Relationship Id="rId500" Type="http://schemas.openxmlformats.org/officeDocument/2006/relationships/hyperlink" Target="https://www.hribi.net/gore/hrvaska/4" TargetMode="External"/><Relationship Id="rId584" Type="http://schemas.openxmlformats.org/officeDocument/2006/relationships/hyperlink" Target="https://www.hribi.net/gore/hrvaska/4" TargetMode="External"/><Relationship Id="rId5" Type="http://schemas.openxmlformats.org/officeDocument/2006/relationships/hyperlink" Target="https://www.hribi.net/gorovje/posavsko_hribovje_in_dolenjska/25" TargetMode="External"/><Relationship Id="rId237" Type="http://schemas.openxmlformats.org/officeDocument/2006/relationships/hyperlink" Target="https://www.tnp.si/sl/obisk-parka/informacije-za-obiskovalce/info-mesta/podrobnosti-info-mesta/124/informacijsko-izobrazevalno-sredisce-tnp-dom-trenta.html" TargetMode="External"/><Relationship Id="rId444" Type="http://schemas.openxmlformats.org/officeDocument/2006/relationships/hyperlink" Target="https://www.hribi.net/gorovje/kamnisko_savinjske_alpe/3" TargetMode="External"/><Relationship Id="rId290" Type="http://schemas.openxmlformats.org/officeDocument/2006/relationships/hyperlink" Target="https://www.pzs.si/vsebina.php?pid=58" TargetMode="External"/><Relationship Id="rId304" Type="http://schemas.openxmlformats.org/officeDocument/2006/relationships/hyperlink" Target="https://www.hribi.net/gora/mali_golak/26/511" TargetMode="External"/><Relationship Id="rId388" Type="http://schemas.openxmlformats.org/officeDocument/2006/relationships/hyperlink" Target="https://www.hribi.net/gorovje/kamnisko_savinjske_alpe/3" TargetMode="External"/><Relationship Id="rId511" Type="http://schemas.openxmlformats.org/officeDocument/2006/relationships/hyperlink" Target="https://www.hribi.net/gora/mestni_vrh/25/1190" TargetMode="External"/><Relationship Id="rId609" Type="http://schemas.openxmlformats.org/officeDocument/2006/relationships/hyperlink" Target="https://www.hribi.net/gora/oslica_bohor/25/2241" TargetMode="External"/><Relationship Id="rId85" Type="http://schemas.openxmlformats.org/officeDocument/2006/relationships/hyperlink" Target="https://www.hribi.net/gora/urslja_gora_plesivec/11/592" TargetMode="External"/><Relationship Id="rId150" Type="http://schemas.openxmlformats.org/officeDocument/2006/relationships/hyperlink" Target="https://mapzs.pzs.si/path/32778" TargetMode="External"/><Relationship Id="rId595" Type="http://schemas.openxmlformats.org/officeDocument/2006/relationships/hyperlink" Target="https://www.hribi.net/gorovje/posavsko_hribovje_in_dolenjska/25" TargetMode="External"/><Relationship Id="rId248" Type="http://schemas.openxmlformats.org/officeDocument/2006/relationships/hyperlink" Target="https://www.hribi.net/gorovje/gorisko_notranjsko_in_sneznisko_hribovje/26" TargetMode="External"/><Relationship Id="rId455" Type="http://schemas.openxmlformats.org/officeDocument/2006/relationships/hyperlink" Target="https://www.hribi.net/gora/polhograjska_grmada/5/75" TargetMode="External"/><Relationship Id="rId12" Type="http://schemas.openxmlformats.org/officeDocument/2006/relationships/hyperlink" Target="https://www.hribi.net/gorovje/karavanke/11" TargetMode="External"/><Relationship Id="rId108" Type="http://schemas.openxmlformats.org/officeDocument/2006/relationships/hyperlink" Target="https://www.hribi.net/gora/ajdna/11/498" TargetMode="External"/><Relationship Id="rId315" Type="http://schemas.openxmlformats.org/officeDocument/2006/relationships/hyperlink" Target="https://www.pzs.si/vsebina.php?pid=58" TargetMode="External"/><Relationship Id="rId522" Type="http://schemas.openxmlformats.org/officeDocument/2006/relationships/hyperlink" Target="https://www.hribi.net/gora/bele_stene/26/1144" TargetMode="External"/><Relationship Id="rId96" Type="http://schemas.openxmlformats.org/officeDocument/2006/relationships/hyperlink" Target="https://www.hribi.net/gorovje/karavanke/11" TargetMode="External"/><Relationship Id="rId161" Type="http://schemas.openxmlformats.org/officeDocument/2006/relationships/hyperlink" Target="https://www.pzs.si/vsebina.php?pid=58" TargetMode="External"/><Relationship Id="rId399" Type="http://schemas.openxmlformats.org/officeDocument/2006/relationships/hyperlink" Target="https://www.hribi.net/gorovje/kamnisko_savinjske_alpe/3" TargetMode="External"/><Relationship Id="rId259" Type="http://schemas.openxmlformats.org/officeDocument/2006/relationships/hyperlink" Target="https://www.hribi.net/gora/koca_pod_bogatinom/1/198" TargetMode="External"/><Relationship Id="rId466" Type="http://schemas.openxmlformats.org/officeDocument/2006/relationships/hyperlink" Target="https://www.hribi.net/gorovje/gorisko_notranjsko_in_sneznisko_hribovje/26" TargetMode="External"/><Relationship Id="rId23" Type="http://schemas.openxmlformats.org/officeDocument/2006/relationships/hyperlink" Target="https://www.hribi.net/gorovje/karavanke/11" TargetMode="External"/><Relationship Id="rId119" Type="http://schemas.openxmlformats.org/officeDocument/2006/relationships/hyperlink" Target="https://mapzs.pzs.si/path/32778" TargetMode="External"/><Relationship Id="rId326" Type="http://schemas.openxmlformats.org/officeDocument/2006/relationships/hyperlink" Target="https://www.hribi.net/gorovje/gorisko_notranjsko_in_sneznisko_hribovje/26" TargetMode="External"/><Relationship Id="rId533" Type="http://schemas.openxmlformats.org/officeDocument/2006/relationships/hyperlink" Target="https://obhodnice.pzs.si/index.php?pid=2" TargetMode="External"/><Relationship Id="rId172" Type="http://schemas.openxmlformats.org/officeDocument/2006/relationships/hyperlink" Target="https://www.hribi.net/gora/presernova_koca_na_stolu/11/309" TargetMode="External"/><Relationship Id="rId477" Type="http://schemas.openxmlformats.org/officeDocument/2006/relationships/hyperlink" Target="https://www.hribi.net/gorovje/julijske_alpe/1" TargetMode="External"/><Relationship Id="rId600" Type="http://schemas.openxmlformats.org/officeDocument/2006/relationships/hyperlink" Target="https://www.hribi.net/gorovje/posavsko_hribovje_in_dolenjska/25" TargetMode="External"/><Relationship Id="rId337" Type="http://schemas.openxmlformats.org/officeDocument/2006/relationships/hyperlink" Target="https://www.hribi.net/gora/debeli_rtic/26/2945" TargetMode="External"/><Relationship Id="rId34" Type="http://schemas.openxmlformats.org/officeDocument/2006/relationships/hyperlink" Target="https://www.hribi.net/gorovje/julijske_alpe/1" TargetMode="External"/><Relationship Id="rId544" Type="http://schemas.openxmlformats.org/officeDocument/2006/relationships/hyperlink" Target="https://www.hribi.net/gora/gradisce_velika_planina/3/169" TargetMode="External"/><Relationship Id="rId183" Type="http://schemas.openxmlformats.org/officeDocument/2006/relationships/hyperlink" Target="https://www.hribi.net/gorovje/julijske_alpe/1" TargetMode="External"/><Relationship Id="rId390" Type="http://schemas.openxmlformats.org/officeDocument/2006/relationships/hyperlink" Target="https://www.hribi.net/gora/kordezeva_glava_peca/11/665" TargetMode="External"/><Relationship Id="rId404" Type="http://schemas.openxmlformats.org/officeDocument/2006/relationships/hyperlink" Target="https://www.hribi.net/gora/basalisce_paski_kozjak/11/742" TargetMode="External"/><Relationship Id="rId611" Type="http://schemas.openxmlformats.org/officeDocument/2006/relationships/vmlDrawing" Target="../drawings/vmlDrawing1.vml"/><Relationship Id="rId250" Type="http://schemas.openxmlformats.org/officeDocument/2006/relationships/hyperlink" Target="https://www.hribi.net/gorovje/kamnisko_savinjske_alpe/3" TargetMode="External"/><Relationship Id="rId488" Type="http://schemas.openxmlformats.org/officeDocument/2006/relationships/hyperlink" Target="https://www.hribi.net/gorovje/julijske_alpe/1" TargetMode="External"/><Relationship Id="rId45" Type="http://schemas.openxmlformats.org/officeDocument/2006/relationships/hyperlink" Target="https://mapzs.pzs.si/path/32778" TargetMode="External"/><Relationship Id="rId110" Type="http://schemas.openxmlformats.org/officeDocument/2006/relationships/hyperlink" Target="https://www.hribi.net/gorovje/kamnisko_savinjske_alpe/3" TargetMode="External"/><Relationship Id="rId348" Type="http://schemas.openxmlformats.org/officeDocument/2006/relationships/hyperlink" Target="https://www.hribi.net/gorovje/kamnisko_savinjske_alpe/3" TargetMode="External"/><Relationship Id="rId555" Type="http://schemas.openxmlformats.org/officeDocument/2006/relationships/hyperlink" Target="https://www.hribi.net/gorovje/posavsko_hribovje_in_dolenjska/25" TargetMode="External"/><Relationship Id="rId194" Type="http://schemas.openxmlformats.org/officeDocument/2006/relationships/hyperlink" Target="../../Marko/AppData/Roaming/Microsoft/Excel/hribi.net/gora/koca_pod_kremzarjevim_vrhom/4/754" TargetMode="External"/><Relationship Id="rId208" Type="http://schemas.openxmlformats.org/officeDocument/2006/relationships/hyperlink" Target="https://www.hribi.net/gora/lisca/25/766" TargetMode="External"/><Relationship Id="rId415" Type="http://schemas.openxmlformats.org/officeDocument/2006/relationships/hyperlink" Target="https://www.hribi.net/gorovje/strojna_kosenjak_kozjak_in_slovenske_gorice/162" TargetMode="External"/><Relationship Id="rId261" Type="http://schemas.openxmlformats.org/officeDocument/2006/relationships/hyperlink" Target="https://mapzs.pzs.si/path/32778" TargetMode="External"/><Relationship Id="rId499" Type="http://schemas.openxmlformats.org/officeDocument/2006/relationships/hyperlink" Target="https://www.hribi.net/gorovje/gorisko_notranjsko_in_sneznisko_hribovje/26" TargetMode="External"/><Relationship Id="rId56" Type="http://schemas.openxmlformats.org/officeDocument/2006/relationships/hyperlink" Target="https://www.hribi.net/gora/blegos/21/176" TargetMode="External"/><Relationship Id="rId359" Type="http://schemas.openxmlformats.org/officeDocument/2006/relationships/hyperlink" Target="https://www.hribi.net/gorovje/gorisko_notranjsko_in_sneznisko_hribovje/26" TargetMode="External"/><Relationship Id="rId566" Type="http://schemas.openxmlformats.org/officeDocument/2006/relationships/hyperlink" Target="https://pzs.si/koce/137/" TargetMode="External"/><Relationship Id="rId121" Type="http://schemas.openxmlformats.org/officeDocument/2006/relationships/hyperlink" Target="https://mapzs.pzs.si/path/32778" TargetMode="External"/><Relationship Id="rId219" Type="http://schemas.openxmlformats.org/officeDocument/2006/relationships/hyperlink" Target="https://mapzs.pzs.si/path/32778" TargetMode="External"/><Relationship Id="rId426" Type="http://schemas.openxmlformats.org/officeDocument/2006/relationships/hyperlink" Target="https://www.hribi.net/gorovje/posavsko_hribovje_in_dolenjska/25"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hribi.net/gorovje/posavsko_hribovje_in_dolenjska/25" TargetMode="External"/><Relationship Id="rId21" Type="http://schemas.openxmlformats.org/officeDocument/2006/relationships/hyperlink" Target="https://www.hribi.net/gora/vojkova_koca_na_nanosu/26/471" TargetMode="External"/><Relationship Id="rId42" Type="http://schemas.openxmlformats.org/officeDocument/2006/relationships/hyperlink" Target="https://www.hribi.net/gora/zasavska_sveta_gora/25/214" TargetMode="External"/><Relationship Id="rId63" Type="http://schemas.openxmlformats.org/officeDocument/2006/relationships/hyperlink" Target="https://www.hribi.net/gorovje/kamnisko_savinjske_alpe/3" TargetMode="External"/><Relationship Id="rId84" Type="http://schemas.openxmlformats.org/officeDocument/2006/relationships/hyperlink" Target="https://www.hribi.net/gorovje/posavsko_hribovje_in_dolenjska/25" TargetMode="External"/><Relationship Id="rId138" Type="http://schemas.openxmlformats.org/officeDocument/2006/relationships/hyperlink" Target="https://www.hribi.net/gora/sveti_lovrenc_nad_vasjo_okroglice/25/768" TargetMode="External"/><Relationship Id="rId107" Type="http://schemas.openxmlformats.org/officeDocument/2006/relationships/hyperlink" Target="https://www.hribi.net/gorovje/posavsko_hribovje_in_dolenjska/25" TargetMode="External"/><Relationship Id="rId11" Type="http://schemas.openxmlformats.org/officeDocument/2006/relationships/hyperlink" Target="https://www.hribi.net/gora/kum/25/192" TargetMode="External"/><Relationship Id="rId32" Type="http://schemas.openxmlformats.org/officeDocument/2006/relationships/hyperlink" Target="https://www.hribi.net/gorovje/posavsko_hribovje_in_dolenjska/25" TargetMode="External"/><Relationship Id="rId53" Type="http://schemas.openxmlformats.org/officeDocument/2006/relationships/hyperlink" Target="https://www.hribi.net/gora/jance/25/726" TargetMode="External"/><Relationship Id="rId74" Type="http://schemas.openxmlformats.org/officeDocument/2006/relationships/hyperlink" Target="https://www.hribi.net/gorovje/gorisko_notranjsko_in_sneznisko_hribovje/26" TargetMode="External"/><Relationship Id="rId128" Type="http://schemas.openxmlformats.org/officeDocument/2006/relationships/hyperlink" Target="https://www.hribi.net/gorovje/polhograjsko_hribovje_in_ljubljana/5" TargetMode="External"/><Relationship Id="rId5" Type="http://schemas.openxmlformats.org/officeDocument/2006/relationships/hyperlink" Target="https://www.hribi.net/gora/donacka_gora/11/837" TargetMode="External"/><Relationship Id="rId90" Type="http://schemas.openxmlformats.org/officeDocument/2006/relationships/hyperlink" Target="https://www.hribi.net/gorovje/posavsko_hribovje_in_dolenjska/25" TargetMode="External"/><Relationship Id="rId95" Type="http://schemas.openxmlformats.org/officeDocument/2006/relationships/hyperlink" Target="https://www.hribi.net/gorovje/posavsko_hribovje_in_dolenjska/25" TargetMode="External"/><Relationship Id="rId22" Type="http://schemas.openxmlformats.org/officeDocument/2006/relationships/hyperlink" Target="https://www.hribi.net/gora/trdinov_vrh/25/735" TargetMode="External"/><Relationship Id="rId27" Type="http://schemas.openxmlformats.org/officeDocument/2006/relationships/hyperlink" Target="../../Marko/AppData/Roaming/Microsoft/Excel/hribi.net/tocka/vrh/veliki_cirnik/7614" TargetMode="External"/><Relationship Id="rId43" Type="http://schemas.openxmlformats.org/officeDocument/2006/relationships/hyperlink" Target="https://www.hribi.net/gorovje/posavsko_hribovje_in_dolenjska/25" TargetMode="External"/><Relationship Id="rId48" Type="http://schemas.openxmlformats.org/officeDocument/2006/relationships/hyperlink" Target="https://www.hribi.net/gora/hum_nad_laskim/25/2579" TargetMode="External"/><Relationship Id="rId64" Type="http://schemas.openxmlformats.org/officeDocument/2006/relationships/hyperlink" Target="https://www.hribi.net/gorovje/posavsko_hribovje_in_dolenjska/25" TargetMode="External"/><Relationship Id="rId69" Type="http://schemas.openxmlformats.org/officeDocument/2006/relationships/hyperlink" Target="https://www.hribi.net/gorovje/posavsko_hribovje_in_dolenjska/25" TargetMode="External"/><Relationship Id="rId113" Type="http://schemas.openxmlformats.org/officeDocument/2006/relationships/hyperlink" Target="https://www.hribi.net/gorovje/posavsko_hribovje_in_dolenjska/25" TargetMode="External"/><Relationship Id="rId118" Type="http://schemas.openxmlformats.org/officeDocument/2006/relationships/hyperlink" Target="https://www.hribi.net/gora/boc/11/543" TargetMode="External"/><Relationship Id="rId134" Type="http://schemas.openxmlformats.org/officeDocument/2006/relationships/hyperlink" Target="https://www.hribi.net/gorovje/gorisko_notranjsko_in_sneznisko_hribovje/26" TargetMode="External"/><Relationship Id="rId139" Type="http://schemas.openxmlformats.org/officeDocument/2006/relationships/hyperlink" Target="https://obhodnice.pzs.si/index.php?pid=2" TargetMode="External"/><Relationship Id="rId80" Type="http://schemas.openxmlformats.org/officeDocument/2006/relationships/hyperlink" Target="https://www.hribi.net/gorovje/posavsko_hribovje_in_dolenjska/25" TargetMode="External"/><Relationship Id="rId85" Type="http://schemas.openxmlformats.org/officeDocument/2006/relationships/hyperlink" Target="https://www.hribi.net/gorovje/posavsko_hribovje_in_dolenjska/25" TargetMode="External"/><Relationship Id="rId12" Type="http://schemas.openxmlformats.org/officeDocument/2006/relationships/hyperlink" Target="https://www.hribi.net/gora/geoss/25/794" TargetMode="External"/><Relationship Id="rId17" Type="http://schemas.openxmlformats.org/officeDocument/2006/relationships/hyperlink" Target="https://www.hribi.net/gora/slavnik/26/778" TargetMode="External"/><Relationship Id="rId33" Type="http://schemas.openxmlformats.org/officeDocument/2006/relationships/hyperlink" Target="https://www.hribi.net/gorovje/posavsko_hribovje_in_dolenjska/25" TargetMode="External"/><Relationship Id="rId38" Type="http://schemas.openxmlformats.org/officeDocument/2006/relationships/hyperlink" Target="https://www.hribi.net/gorovje/posavsko_hribovje_in_dolenjska/25" TargetMode="External"/><Relationship Id="rId59" Type="http://schemas.openxmlformats.org/officeDocument/2006/relationships/hyperlink" Target="https://www.hribi.net/gorovje/posavsko_hribovje_in_dolenjska/25" TargetMode="External"/><Relationship Id="rId103" Type="http://schemas.openxmlformats.org/officeDocument/2006/relationships/hyperlink" Target="https://www.hribi.net/gorovje/posavsko_hribovje_in_dolenjska/25" TargetMode="External"/><Relationship Id="rId108" Type="http://schemas.openxmlformats.org/officeDocument/2006/relationships/hyperlink" Target="https://www.hribi.net/gorovje/posavsko_hribovje_in_dolenjska/25" TargetMode="External"/><Relationship Id="rId124" Type="http://schemas.openxmlformats.org/officeDocument/2006/relationships/hyperlink" Target="https://www.hribi.net/gorovje/posavsko_hribovje_in_dolenjska/25" TargetMode="External"/><Relationship Id="rId129" Type="http://schemas.openxmlformats.org/officeDocument/2006/relationships/hyperlink" Target="https://www.hribi.net/gorovje/gorisko_notranjsko_in_sneznisko_hribovje/26" TargetMode="External"/><Relationship Id="rId54" Type="http://schemas.openxmlformats.org/officeDocument/2006/relationships/hyperlink" Target="https://www.hribi.net/izlet/jablance_veliki_javornik_bohor_cez_koprivnik/25/888/1567" TargetMode="External"/><Relationship Id="rId70" Type="http://schemas.openxmlformats.org/officeDocument/2006/relationships/hyperlink" Target="https://www.hribi.net/gorovje/posavsko_hribovje_in_dolenjska/25" TargetMode="External"/><Relationship Id="rId75" Type="http://schemas.openxmlformats.org/officeDocument/2006/relationships/hyperlink" Target="https://www.hribi.net/gorovje/posavsko_hribovje_in_dolenjska/25" TargetMode="External"/><Relationship Id="rId91" Type="http://schemas.openxmlformats.org/officeDocument/2006/relationships/hyperlink" Target="https://www.hribi.net/gorovje/posavsko_hribovje_in_dolenjska/25" TargetMode="External"/><Relationship Id="rId96" Type="http://schemas.openxmlformats.org/officeDocument/2006/relationships/hyperlink" Target="https://www.hribi.net/gorovje/posavsko_hribovje_in_dolenjska/25" TargetMode="External"/><Relationship Id="rId140" Type="http://schemas.openxmlformats.org/officeDocument/2006/relationships/hyperlink" Target="https://www.hribi.net/gorovje/posavsko_hribovje_in_dolenjska/25" TargetMode="External"/><Relationship Id="rId145" Type="http://schemas.openxmlformats.org/officeDocument/2006/relationships/printerSettings" Target="../printerSettings/printerSettings5.bin"/><Relationship Id="rId1" Type="http://schemas.openxmlformats.org/officeDocument/2006/relationships/hyperlink" Target="https://www.hribi.net/gora/lisca/25/766" TargetMode="External"/><Relationship Id="rId6" Type="http://schemas.openxmlformats.org/officeDocument/2006/relationships/hyperlink" Target="https://www.hribi.net/gora/veliki_spicek/25/977" TargetMode="External"/><Relationship Id="rId23" Type="http://schemas.openxmlformats.org/officeDocument/2006/relationships/hyperlink" Target="https://www.hribi.net/gora/boc/11/543" TargetMode="External"/><Relationship Id="rId28" Type="http://schemas.openxmlformats.org/officeDocument/2006/relationships/hyperlink" Target="https://www.hribi.net/gora/strelovec/3/490" TargetMode="External"/><Relationship Id="rId49" Type="http://schemas.openxmlformats.org/officeDocument/2006/relationships/hyperlink" Target="https://www.hribi.net/gorovje/posavsko_hribovje_in_dolenjska/25" TargetMode="External"/><Relationship Id="rId114" Type="http://schemas.openxmlformats.org/officeDocument/2006/relationships/hyperlink" Target="https://www.hribi.net/gorovje/posavsko_hribovje_in_dolenjska/25" TargetMode="External"/><Relationship Id="rId119" Type="http://schemas.openxmlformats.org/officeDocument/2006/relationships/hyperlink" Target="https://sl.wikipedia.org/wiki/Raz%C5%A1irjena_slovenska_planinska_pot" TargetMode="External"/><Relationship Id="rId44" Type="http://schemas.openxmlformats.org/officeDocument/2006/relationships/hyperlink" Target="https://www.hribi.net/gorovje/posavsko_hribovje_in_dolenjska/25" TargetMode="External"/><Relationship Id="rId60" Type="http://schemas.openxmlformats.org/officeDocument/2006/relationships/hyperlink" Target="https://www.hribi.net/gorovje/posavsko_hribovje_in_dolenjska/25" TargetMode="External"/><Relationship Id="rId65" Type="http://schemas.openxmlformats.org/officeDocument/2006/relationships/hyperlink" Target="https://www.hribi.net/gorovje/posavsko_hribovje_in_dolenjska/25" TargetMode="External"/><Relationship Id="rId81" Type="http://schemas.openxmlformats.org/officeDocument/2006/relationships/hyperlink" Target="https://www.hribi.net/gorovje/posavsko_hribovje_in_dolenjska/25" TargetMode="External"/><Relationship Id="rId86" Type="http://schemas.openxmlformats.org/officeDocument/2006/relationships/hyperlink" Target="https://www.hribi.net/gorovje/posavsko_hribovje_in_dolenjska/25" TargetMode="External"/><Relationship Id="rId130" Type="http://schemas.openxmlformats.org/officeDocument/2006/relationships/hyperlink" Target="https://www.hribi.net/gorovje/posavsko_hribovje_in_dolenjska/25" TargetMode="External"/><Relationship Id="rId135" Type="http://schemas.openxmlformats.org/officeDocument/2006/relationships/hyperlink" Target="https://www.hribi.net/gora/slivnica/26/227" TargetMode="External"/><Relationship Id="rId13" Type="http://schemas.openxmlformats.org/officeDocument/2006/relationships/hyperlink" Target="https://www.hribi.net/gora/jance/25/726" TargetMode="External"/><Relationship Id="rId18" Type="http://schemas.openxmlformats.org/officeDocument/2006/relationships/hyperlink" Target="https://www.hribi.net/gora/resevna/25/874" TargetMode="External"/><Relationship Id="rId39" Type="http://schemas.openxmlformats.org/officeDocument/2006/relationships/hyperlink" Target="https://www.hribi.net/gorovje/posavsko_hribovje_in_dolenjska/25" TargetMode="External"/><Relationship Id="rId109" Type="http://schemas.openxmlformats.org/officeDocument/2006/relationships/hyperlink" Target="https://www.hribi.net/gorovje/gorisko_notranjsko_in_sneznisko_hribovje/26" TargetMode="External"/><Relationship Id="rId34" Type="http://schemas.openxmlformats.org/officeDocument/2006/relationships/hyperlink" Target="https://www.hribi.net/gorovje/posavsko_hribovje_in_dolenjska/25" TargetMode="External"/><Relationship Id="rId50" Type="http://schemas.openxmlformats.org/officeDocument/2006/relationships/hyperlink" Target="https://www.hribi.net/gorovje/posavsko_hribovje_in_dolenjska/25" TargetMode="External"/><Relationship Id="rId55" Type="http://schemas.openxmlformats.org/officeDocument/2006/relationships/hyperlink" Target="https://www.hribi.net/gora/ivanscica/61/2578" TargetMode="External"/><Relationship Id="rId76" Type="http://schemas.openxmlformats.org/officeDocument/2006/relationships/hyperlink" Target="https://www.hribi.net/gorovje/posavsko_hribovje_in_dolenjska/25" TargetMode="External"/><Relationship Id="rId97" Type="http://schemas.openxmlformats.org/officeDocument/2006/relationships/hyperlink" Target="https://www.hribi.net/gorovje/posavsko_hribovje_in_dolenjska/25" TargetMode="External"/><Relationship Id="rId104" Type="http://schemas.openxmlformats.org/officeDocument/2006/relationships/hyperlink" Target="https://www.hribi.net/gorovje/posavsko_hribovje_in_dolenjska/25" TargetMode="External"/><Relationship Id="rId120" Type="http://schemas.openxmlformats.org/officeDocument/2006/relationships/hyperlink" Target="https://sl.wikipedia.org/wiki/Raz%C5%A1irjena_slovenska_planinska_pot" TargetMode="External"/><Relationship Id="rId125" Type="http://schemas.openxmlformats.org/officeDocument/2006/relationships/hyperlink" Target="https://www.hribi.net/gorovje/posavsko_hribovje_in_dolenjska/25" TargetMode="External"/><Relationship Id="rId141" Type="http://schemas.openxmlformats.org/officeDocument/2006/relationships/hyperlink" Target="https://obhodnice.pzs.si/index.php?pid=2" TargetMode="External"/><Relationship Id="rId7" Type="http://schemas.openxmlformats.org/officeDocument/2006/relationships/hyperlink" Target="https://www.hribi.net/gora/veliki_spicek/25/977" TargetMode="External"/><Relationship Id="rId71" Type="http://schemas.openxmlformats.org/officeDocument/2006/relationships/hyperlink" Target="https://www.hribi.net/gorovje/posavsko_hribovje_in_dolenjska/25" TargetMode="External"/><Relationship Id="rId92" Type="http://schemas.openxmlformats.org/officeDocument/2006/relationships/hyperlink" Target="https://www.hribi.net/gorovje/posavsko_hribovje_in_dolenjska/25" TargetMode="External"/><Relationship Id="rId2" Type="http://schemas.openxmlformats.org/officeDocument/2006/relationships/hyperlink" Target="https://www.hribi.net/gora/ermanovec/21/1134" TargetMode="External"/><Relationship Id="rId29" Type="http://schemas.openxmlformats.org/officeDocument/2006/relationships/hyperlink" Target="https://www.hribi.net/gora/javorca_golte/3/2287" TargetMode="External"/><Relationship Id="rId24" Type="http://schemas.openxmlformats.org/officeDocument/2006/relationships/hyperlink" Target="https://www.hribi.net/gora/koca_na_kriski_gori/3/121" TargetMode="External"/><Relationship Id="rId40" Type="http://schemas.openxmlformats.org/officeDocument/2006/relationships/hyperlink" Target="https://www.hribi.net/gora/sveti_vid_sentviska_gora/25/4064" TargetMode="External"/><Relationship Id="rId45" Type="http://schemas.openxmlformats.org/officeDocument/2006/relationships/hyperlink" Target="https://www.hribi.net/gorovje/posavsko_hribovje_in_dolenjska/25" TargetMode="External"/><Relationship Id="rId66" Type="http://schemas.openxmlformats.org/officeDocument/2006/relationships/hyperlink" Target="https://www.hribi.net/gorovje/posavsko_hribovje_in_dolenjska/25" TargetMode="External"/><Relationship Id="rId87" Type="http://schemas.openxmlformats.org/officeDocument/2006/relationships/hyperlink" Target="https://www.hribi.net/gorovje/posavsko_hribovje_in_dolenjska/25" TargetMode="External"/><Relationship Id="rId110" Type="http://schemas.openxmlformats.org/officeDocument/2006/relationships/hyperlink" Target="https://www.hribi.net/gora/otlisko_okno/26/816" TargetMode="External"/><Relationship Id="rId115" Type="http://schemas.openxmlformats.org/officeDocument/2006/relationships/hyperlink" Target="https://www.hribi.net/gorovje/posavsko_hribovje_in_dolenjska/25" TargetMode="External"/><Relationship Id="rId131" Type="http://schemas.openxmlformats.org/officeDocument/2006/relationships/hyperlink" Target="https://www.hribi.net/gorovje/kamnisko_savinjske_alpe/3" TargetMode="External"/><Relationship Id="rId136" Type="http://schemas.openxmlformats.org/officeDocument/2006/relationships/hyperlink" Target="https://www.hribi.net/gorovje/karavanke/11" TargetMode="External"/><Relationship Id="rId61" Type="http://schemas.openxmlformats.org/officeDocument/2006/relationships/hyperlink" Target="https://www.hribi.net/gora/krim/26/178" TargetMode="External"/><Relationship Id="rId82" Type="http://schemas.openxmlformats.org/officeDocument/2006/relationships/hyperlink" Target="https://www.hribi.net/gorovje/posavsko_hribovje_in_dolenjska/25" TargetMode="External"/><Relationship Id="rId19" Type="http://schemas.openxmlformats.org/officeDocument/2006/relationships/hyperlink" Target="https://www.hribi.net/gora/smarna_gora/5/117" TargetMode="External"/><Relationship Id="rId14" Type="http://schemas.openxmlformats.org/officeDocument/2006/relationships/hyperlink" Target="https://www.hribi.net/gora/koca_na_cemseniski_planini/25/762" TargetMode="External"/><Relationship Id="rId30" Type="http://schemas.openxmlformats.org/officeDocument/2006/relationships/hyperlink" Target="https://www.hribi.net/gora/orle/25/2400" TargetMode="External"/><Relationship Id="rId35" Type="http://schemas.openxmlformats.org/officeDocument/2006/relationships/hyperlink" Target="https://www.hribi.net/gorovje/posavsko_hribovje_in_dolenjska/25" TargetMode="External"/><Relationship Id="rId56" Type="http://schemas.openxmlformats.org/officeDocument/2006/relationships/hyperlink" Target="https://www.hribi.net/gorovje/gorjanci_medvednica_in_medzimurje/61" TargetMode="External"/><Relationship Id="rId77" Type="http://schemas.openxmlformats.org/officeDocument/2006/relationships/hyperlink" Target="https://www.hribi.net/gorovje/posavsko_hribovje_in_dolenjska/25" TargetMode="External"/><Relationship Id="rId100" Type="http://schemas.openxmlformats.org/officeDocument/2006/relationships/hyperlink" Target="https://www.hribi.net/gorovje/posavsko_hribovje_in_dolenjska/25" TargetMode="External"/><Relationship Id="rId105" Type="http://schemas.openxmlformats.org/officeDocument/2006/relationships/hyperlink" Target="https://www.hribi.net/gorovje/posavsko_hribovje_in_dolenjska/25" TargetMode="External"/><Relationship Id="rId126" Type="http://schemas.openxmlformats.org/officeDocument/2006/relationships/hyperlink" Target="https://www.hribi.net/gorovje/posavsko_hribovje_in_dolenjska/25" TargetMode="External"/><Relationship Id="rId8" Type="http://schemas.openxmlformats.org/officeDocument/2006/relationships/hyperlink" Target="https://www.hribi.net/gora/sneznik/26/127" TargetMode="External"/><Relationship Id="rId51" Type="http://schemas.openxmlformats.org/officeDocument/2006/relationships/hyperlink" Target="https://www.hribi.net/gorovje/posavsko_hribovje_in_dolenjska/25" TargetMode="External"/><Relationship Id="rId72" Type="http://schemas.openxmlformats.org/officeDocument/2006/relationships/hyperlink" Target="https://www.hribi.net/gorovje/posavsko_hribovje_in_dolenjska/25" TargetMode="External"/><Relationship Id="rId93" Type="http://schemas.openxmlformats.org/officeDocument/2006/relationships/hyperlink" Target="https://www.hribi.net/gorovje/posavsko_hribovje_in_dolenjska/25" TargetMode="External"/><Relationship Id="rId98" Type="http://schemas.openxmlformats.org/officeDocument/2006/relationships/hyperlink" Target="https://www.hribi.net/gorovje/posavsko_hribovje_in_dolenjska/25" TargetMode="External"/><Relationship Id="rId121" Type="http://schemas.openxmlformats.org/officeDocument/2006/relationships/hyperlink" Target="https://www.hribi.net/gorovje/posavsko_hribovje_in_dolenjska/25" TargetMode="External"/><Relationship Id="rId142" Type="http://schemas.openxmlformats.org/officeDocument/2006/relationships/hyperlink" Target="https://sl.wikipedia.org/wiki/Raz%C5%A1irjena_slovenska_planinska_pot" TargetMode="External"/><Relationship Id="rId3" Type="http://schemas.openxmlformats.org/officeDocument/2006/relationships/hyperlink" Target="https://www.hribi.net/gora/trdinov_vrh/25/735" TargetMode="External"/><Relationship Id="rId25" Type="http://schemas.openxmlformats.org/officeDocument/2006/relationships/hyperlink" Target="../../Marko/AppData/Roaming/Microsoft/Excel/hribi.net/gora/rodica/1/310" TargetMode="External"/><Relationship Id="rId46" Type="http://schemas.openxmlformats.org/officeDocument/2006/relationships/hyperlink" Target="https://www.hribi.net/gorovje/posavsko_hribovje_in_dolenjska/25" TargetMode="External"/><Relationship Id="rId67" Type="http://schemas.openxmlformats.org/officeDocument/2006/relationships/hyperlink" Target="https://www.hribi.net/gorovje/posavsko_hribovje_in_dolenjska/25" TargetMode="External"/><Relationship Id="rId116" Type="http://schemas.openxmlformats.org/officeDocument/2006/relationships/hyperlink" Target="https://www.hribi.net/gorovje/posavsko_hribovje_in_dolenjska/25" TargetMode="External"/><Relationship Id="rId137" Type="http://schemas.openxmlformats.org/officeDocument/2006/relationships/hyperlink" Target="https://www.pdptuj.si/haloska-planinska-pot/" TargetMode="External"/><Relationship Id="rId20" Type="http://schemas.openxmlformats.org/officeDocument/2006/relationships/hyperlink" Target="https://www.hribi.net/gora/golica/11/252" TargetMode="External"/><Relationship Id="rId41" Type="http://schemas.openxmlformats.org/officeDocument/2006/relationships/hyperlink" Target="https://www.hribi.net/gora/sveti_vid_sentviska_gora/25/4064" TargetMode="External"/><Relationship Id="rId62" Type="http://schemas.openxmlformats.org/officeDocument/2006/relationships/hyperlink" Target="https://www.hribi.net/gorovje/gorisko_notranjsko_in_sneznisko_hribovje/26" TargetMode="External"/><Relationship Id="rId83" Type="http://schemas.openxmlformats.org/officeDocument/2006/relationships/hyperlink" Target="https://www.hribi.net/gora/kum/25/192" TargetMode="External"/><Relationship Id="rId88" Type="http://schemas.openxmlformats.org/officeDocument/2006/relationships/hyperlink" Target="https://www.hribi.net/gorovje/posavsko_hribovje_in_dolenjska/25" TargetMode="External"/><Relationship Id="rId111" Type="http://schemas.openxmlformats.org/officeDocument/2006/relationships/hyperlink" Target="https://www.hribi.net/gora/celjska_koca/25/878" TargetMode="External"/><Relationship Id="rId132" Type="http://schemas.openxmlformats.org/officeDocument/2006/relationships/hyperlink" Target="https://www.hribi.net/gorovje/posavsko_hribovje_in_dolenjska/25" TargetMode="External"/><Relationship Id="rId15" Type="http://schemas.openxmlformats.org/officeDocument/2006/relationships/hyperlink" Target="https://www.hribi.net/gora/koca_na_bohorju/25/890" TargetMode="External"/><Relationship Id="rId36" Type="http://schemas.openxmlformats.org/officeDocument/2006/relationships/hyperlink" Target="https://www.hribi.net/gorovje/posavsko_hribovje_in_dolenjska/25" TargetMode="External"/><Relationship Id="rId57" Type="http://schemas.openxmlformats.org/officeDocument/2006/relationships/hyperlink" Target="https://www.hribi.net/gorovje/kamnisko_savinjske_alpe/3" TargetMode="External"/><Relationship Id="rId106" Type="http://schemas.openxmlformats.org/officeDocument/2006/relationships/hyperlink" Target="https://www.hribi.net/gorovje/skofjelosko_cerkljansko_hribovje_in_jelovica/21" TargetMode="External"/><Relationship Id="rId127" Type="http://schemas.openxmlformats.org/officeDocument/2006/relationships/hyperlink" Target="https://www.hribi.net/gorovje/posavsko_hribovje_in_dolenjska/25" TargetMode="External"/><Relationship Id="rId10" Type="http://schemas.openxmlformats.org/officeDocument/2006/relationships/hyperlink" Target="https://www.hribi.net/gorovje/gorisko_notranjsko_in_sneznisko_hribovje/26" TargetMode="External"/><Relationship Id="rId31" Type="http://schemas.openxmlformats.org/officeDocument/2006/relationships/hyperlink" Target="https://www.hribi.net/gorovje/posavsko_hribovje_in_dolenjska/25" TargetMode="External"/><Relationship Id="rId52" Type="http://schemas.openxmlformats.org/officeDocument/2006/relationships/hyperlink" Target="https://www.hribi.net/gorovje/karavanke/11" TargetMode="External"/><Relationship Id="rId73" Type="http://schemas.openxmlformats.org/officeDocument/2006/relationships/hyperlink" Target="https://www.hribi.net/gorovje/posavsko_hribovje_in_dolenjska/25" TargetMode="External"/><Relationship Id="rId78" Type="http://schemas.openxmlformats.org/officeDocument/2006/relationships/hyperlink" Target="https://www.hribi.net/gorovje/posavsko_hribovje_in_dolenjska/25" TargetMode="External"/><Relationship Id="rId94" Type="http://schemas.openxmlformats.org/officeDocument/2006/relationships/hyperlink" Target="https://www.hribi.net/gorovje/posavsko_hribovje_in_dolenjska/25" TargetMode="External"/><Relationship Id="rId99" Type="http://schemas.openxmlformats.org/officeDocument/2006/relationships/hyperlink" Target="https://www.hribi.net/gorovje/posavsko_hribovje_in_dolenjska/25" TargetMode="External"/><Relationship Id="rId101" Type="http://schemas.openxmlformats.org/officeDocument/2006/relationships/hyperlink" Target="https://www.hribi.net/gorovje/posavsko_hribovje_in_dolenjska/25" TargetMode="External"/><Relationship Id="rId122" Type="http://schemas.openxmlformats.org/officeDocument/2006/relationships/hyperlink" Target="https://www.hribi.net/gorovje/posavsko_hribovje_in_dolenjska/25" TargetMode="External"/><Relationship Id="rId143" Type="http://schemas.openxmlformats.org/officeDocument/2006/relationships/hyperlink" Target="https://visitborl.si/" TargetMode="External"/><Relationship Id="rId4" Type="http://schemas.openxmlformats.org/officeDocument/2006/relationships/hyperlink" Target="https://www.hribi.net/gora/resevna/25/874" TargetMode="External"/><Relationship Id="rId9" Type="http://schemas.openxmlformats.org/officeDocument/2006/relationships/hyperlink" Target="https://www.pzs.si/vsebina.php?pid=58" TargetMode="External"/><Relationship Id="rId26" Type="http://schemas.openxmlformats.org/officeDocument/2006/relationships/hyperlink" Target="../../Marko/AppData/Roaming/Microsoft/Excel/hribi.net/tocka/vrh/veliki_cirnik/7614" TargetMode="External"/><Relationship Id="rId47" Type="http://schemas.openxmlformats.org/officeDocument/2006/relationships/hyperlink" Target="https://www.hribi.net/gorovje/posavsko_hribovje_in_dolenjska/25" TargetMode="External"/><Relationship Id="rId68" Type="http://schemas.openxmlformats.org/officeDocument/2006/relationships/hyperlink" Target="https://www.hribi.net/gorovje/posavsko_hribovje_in_dolenjska/25" TargetMode="External"/><Relationship Id="rId89" Type="http://schemas.openxmlformats.org/officeDocument/2006/relationships/hyperlink" Target="https://obhodnice.pzs.si/index.php?pid=2" TargetMode="External"/><Relationship Id="rId112" Type="http://schemas.openxmlformats.org/officeDocument/2006/relationships/hyperlink" Target="https://www.hribi.net/gorovje/posavsko_hribovje_in_dolenjska/25" TargetMode="External"/><Relationship Id="rId133" Type="http://schemas.openxmlformats.org/officeDocument/2006/relationships/hyperlink" Target="https://www.hribi.net/gorovje/posavsko_hribovje_in_dolenjska/25" TargetMode="External"/><Relationship Id="rId16" Type="http://schemas.openxmlformats.org/officeDocument/2006/relationships/hyperlink" Target="../../Marko/AppData/Roaming/Microsoft/Excel/hribi.net/tocka/vrh/grmada/17862" TargetMode="External"/><Relationship Id="rId37" Type="http://schemas.openxmlformats.org/officeDocument/2006/relationships/hyperlink" Target="https://www.hribi.net/gorovje/posavsko_hribovje_in_dolenjska/25" TargetMode="External"/><Relationship Id="rId58" Type="http://schemas.openxmlformats.org/officeDocument/2006/relationships/hyperlink" Target="https://www.hribi.net/gorovje/posavsko_hribovje_in_dolenjska/25" TargetMode="External"/><Relationship Id="rId79" Type="http://schemas.openxmlformats.org/officeDocument/2006/relationships/hyperlink" Target="https://www.hribi.net/gorovje/posavsko_hribovje_in_dolenjska/25" TargetMode="External"/><Relationship Id="rId102" Type="http://schemas.openxmlformats.org/officeDocument/2006/relationships/hyperlink" Target="https://www.hribi.net/gorovje/posavsko_hribovje_in_dolenjska/25" TargetMode="External"/><Relationship Id="rId123" Type="http://schemas.openxmlformats.org/officeDocument/2006/relationships/hyperlink" Target="https://www.hribi.net/gorovje/posavsko_hribovje_in_dolenjska/25" TargetMode="External"/><Relationship Id="rId144" Type="http://schemas.openxmlformats.org/officeDocument/2006/relationships/hyperlink" Target="https://www.hribi.net/gorovje/strojna_kosenjak_kozjak_in_slovenske_gorice/16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hribi.net/gorovje/prekmurje/163" TargetMode="External"/><Relationship Id="rId18" Type="http://schemas.openxmlformats.org/officeDocument/2006/relationships/hyperlink" Target="https://www.hribi.net/gore/italija/2" TargetMode="External"/><Relationship Id="rId26" Type="http://schemas.openxmlformats.org/officeDocument/2006/relationships/hyperlink" Target="https://www.hribi.net/gorovje/karavanke/11" TargetMode="External"/><Relationship Id="rId21" Type="http://schemas.openxmlformats.org/officeDocument/2006/relationships/hyperlink" Target="https://www.hribi.net/gorovje/gorjanci_medvednica_in_medzimurje/61" TargetMode="External"/><Relationship Id="rId34" Type="http://schemas.openxmlformats.org/officeDocument/2006/relationships/hyperlink" Target="https://www.hribi.net/gore/italija/2" TargetMode="External"/><Relationship Id="rId7" Type="http://schemas.openxmlformats.org/officeDocument/2006/relationships/hyperlink" Target="https://www.hribi.net/gorovje/gorisko_notranjsko_in_sneznisko_hribovje/26" TargetMode="External"/><Relationship Id="rId12" Type="http://schemas.openxmlformats.org/officeDocument/2006/relationships/hyperlink" Target="https://www.hribi.net/gorovje/polhograjsko_hribovje_in_ljubljana/5" TargetMode="External"/><Relationship Id="rId17" Type="http://schemas.openxmlformats.org/officeDocument/2006/relationships/hyperlink" Target="https://www.hribi.net/gore/hrvaska/4" TargetMode="External"/><Relationship Id="rId25" Type="http://schemas.openxmlformats.org/officeDocument/2006/relationships/hyperlink" Target="https://www.hribi.net/gorovje/kamnisko_savinjske_alpe/3" TargetMode="External"/><Relationship Id="rId33" Type="http://schemas.openxmlformats.org/officeDocument/2006/relationships/hyperlink" Target="https://www.hribi.net/gore/hrvaska/4" TargetMode="External"/><Relationship Id="rId38" Type="http://schemas.openxmlformats.org/officeDocument/2006/relationships/hyperlink" Target="https://www.hribi.net/gorovje/jadranski_otoki/63" TargetMode="External"/><Relationship Id="rId2" Type="http://schemas.openxmlformats.org/officeDocument/2006/relationships/hyperlink" Target="https://stanje-poti.pzs.si/" TargetMode="External"/><Relationship Id="rId16" Type="http://schemas.openxmlformats.org/officeDocument/2006/relationships/hyperlink" Target="https://www.hribi.net/gorovje/posavsko_hribovje_in_dolenjska/25" TargetMode="External"/><Relationship Id="rId20" Type="http://schemas.openxmlformats.org/officeDocument/2006/relationships/hyperlink" Target="https://mapzs.pzs.si/path/32778" TargetMode="External"/><Relationship Id="rId29" Type="http://schemas.openxmlformats.org/officeDocument/2006/relationships/hyperlink" Target="https://www.hribi.net/gorovje/prekmurje/163" TargetMode="External"/><Relationship Id="rId1" Type="http://schemas.openxmlformats.org/officeDocument/2006/relationships/hyperlink" Target="https://www.hribi.net/gorovja" TargetMode="External"/><Relationship Id="rId6" Type="http://schemas.openxmlformats.org/officeDocument/2006/relationships/hyperlink" Target="https://obhodnice.pzs.si/index.php?pid=38" TargetMode="External"/><Relationship Id="rId11" Type="http://schemas.openxmlformats.org/officeDocument/2006/relationships/hyperlink" Target="https://www.hribi.net/gorovje/pohorje_dravinjske_gorice_in_haloze/4" TargetMode="External"/><Relationship Id="rId24" Type="http://schemas.openxmlformats.org/officeDocument/2006/relationships/hyperlink" Target="https://www.hribi.net/gorovje/julijske_alpe/1" TargetMode="External"/><Relationship Id="rId32" Type="http://schemas.openxmlformats.org/officeDocument/2006/relationships/hyperlink" Target="https://www.hribi.net/gorovje/posavsko_hribovje_in_dolenjska/25" TargetMode="External"/><Relationship Id="rId37" Type="http://schemas.openxmlformats.org/officeDocument/2006/relationships/hyperlink" Target="https://www.hribi.net/gorovje/gorjanci_medvednica_in_medzimurje/61" TargetMode="External"/><Relationship Id="rId5" Type="http://schemas.openxmlformats.org/officeDocument/2006/relationships/hyperlink" Target="https://obhodnice.pzs.si/index.php?pid=2" TargetMode="External"/><Relationship Id="rId15" Type="http://schemas.openxmlformats.org/officeDocument/2006/relationships/hyperlink" Target="https://www.hribi.net/gorovje/strojna_kosenjak_kozjak_in_slovenske_gorice/162" TargetMode="External"/><Relationship Id="rId23" Type="http://schemas.openxmlformats.org/officeDocument/2006/relationships/hyperlink" Target="https://www.hribi.net/gorovje/gorisko_notranjsko_in_sneznisko_hribovje/26" TargetMode="External"/><Relationship Id="rId28" Type="http://schemas.openxmlformats.org/officeDocument/2006/relationships/hyperlink" Target="https://www.hribi.net/gorovje/polhograjsko_hribovje_in_ljubljana/5" TargetMode="External"/><Relationship Id="rId36" Type="http://schemas.openxmlformats.org/officeDocument/2006/relationships/hyperlink" Target="https://www.hribi.net/gore/bosna_in_hercegovina/6" TargetMode="External"/><Relationship Id="rId10" Type="http://schemas.openxmlformats.org/officeDocument/2006/relationships/hyperlink" Target="https://www.hribi.net/gorovje/karavanke/11" TargetMode="External"/><Relationship Id="rId19" Type="http://schemas.openxmlformats.org/officeDocument/2006/relationships/hyperlink" Target="https://www.hribi.net/gore/avstrija/3" TargetMode="External"/><Relationship Id="rId31" Type="http://schemas.openxmlformats.org/officeDocument/2006/relationships/hyperlink" Target="https://www.hribi.net/gorovje/strojna_kosenjak_kozjak_in_slovenske_gorice/162" TargetMode="External"/><Relationship Id="rId4" Type="http://schemas.openxmlformats.org/officeDocument/2006/relationships/hyperlink" Target="https://sl.wikipedia.org/wiki/Raz%C5%A1irjena_slovenska_planinska_pot" TargetMode="External"/><Relationship Id="rId9" Type="http://schemas.openxmlformats.org/officeDocument/2006/relationships/hyperlink" Target="https://www.hribi.net/gorovje/kamnisko_savinjske_alpe/3" TargetMode="External"/><Relationship Id="rId14" Type="http://schemas.openxmlformats.org/officeDocument/2006/relationships/hyperlink" Target="https://www.hribi.net/gorovje/skofjelosko_cerkljansko_hribovje_in_jelovica/21" TargetMode="External"/><Relationship Id="rId22" Type="http://schemas.openxmlformats.org/officeDocument/2006/relationships/hyperlink" Target="https://www.hribi.net/gorovje/jadranski_otoki/63" TargetMode="External"/><Relationship Id="rId27" Type="http://schemas.openxmlformats.org/officeDocument/2006/relationships/hyperlink" Target="https://www.hribi.net/gorovje/pohorje_dravinjske_gorice_in_haloze/4" TargetMode="External"/><Relationship Id="rId30" Type="http://schemas.openxmlformats.org/officeDocument/2006/relationships/hyperlink" Target="https://www.hribi.net/gorovje/skofjelosko_cerkljansko_hribovje_in_jelovica/21" TargetMode="External"/><Relationship Id="rId35" Type="http://schemas.openxmlformats.org/officeDocument/2006/relationships/hyperlink" Target="https://www.hribi.net/gore/avstrija/3" TargetMode="External"/><Relationship Id="rId8" Type="http://schemas.openxmlformats.org/officeDocument/2006/relationships/hyperlink" Target="https://www.hribi.net/gorovje/julijske_alpe/1" TargetMode="External"/><Relationship Id="rId3" Type="http://schemas.openxmlformats.org/officeDocument/2006/relationships/hyperlink" Target="https://sl.wikipedia.org/wiki/Slovenska_planinska_p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CQ56"/>
  <sheetViews>
    <sheetView topLeftCell="AB1" workbookViewId="0">
      <selection activeCell="K16" sqref="K16"/>
    </sheetView>
  </sheetViews>
  <sheetFormatPr defaultColWidth="9.140625" defaultRowHeight="16.5"/>
  <cols>
    <col min="1" max="1" width="1.42578125" style="2" customWidth="1"/>
    <col min="2" max="2" width="4.28515625" style="2" customWidth="1"/>
    <col min="3" max="3" width="11.42578125" style="2" customWidth="1"/>
    <col min="4" max="4" width="17.140625" style="2" customWidth="1"/>
    <col min="5" max="5" width="10" style="28" customWidth="1"/>
    <col min="6" max="6" width="1.42578125" style="2" customWidth="1"/>
    <col min="7" max="8" width="2.85546875" style="7" customWidth="1"/>
    <col min="9" max="9" width="6.42578125" style="2" customWidth="1"/>
    <col min="10" max="10" width="2.85546875" style="2" customWidth="1"/>
    <col min="11" max="11" width="8.7109375" style="5" customWidth="1"/>
    <col min="12" max="12" width="4.28515625" style="648" customWidth="1"/>
    <col min="13" max="13" width="1.42578125" style="2" customWidth="1"/>
    <col min="14" max="15" width="2.85546875" style="7" customWidth="1"/>
    <col min="16" max="16" width="6.42578125" style="3" customWidth="1"/>
    <col min="17" max="17" width="2.85546875" style="3" customWidth="1"/>
    <col min="18" max="18" width="8.7109375" style="3" customWidth="1"/>
    <col min="19" max="19" width="5" style="3" customWidth="1"/>
    <col min="20" max="20" width="1.42578125" style="3" customWidth="1"/>
    <col min="21" max="22" width="2.85546875" style="7" customWidth="1"/>
    <col min="23" max="23" width="6.42578125" style="15" customWidth="1"/>
    <col min="24" max="24" width="2.85546875" style="15" customWidth="1"/>
    <col min="25" max="25" width="8.7109375" style="15" customWidth="1"/>
    <col min="26" max="26" width="4.42578125" style="15" customWidth="1"/>
    <col min="27" max="27" width="1.42578125" style="2" customWidth="1"/>
    <col min="28" max="29" width="2.85546875" style="7" customWidth="1"/>
    <col min="30" max="30" width="6.42578125" style="15" customWidth="1"/>
    <col min="31" max="31" width="2.85546875" style="15" customWidth="1"/>
    <col min="32" max="32" width="8.7109375" style="15" customWidth="1"/>
    <col min="33" max="33" width="4.28515625" style="15" customWidth="1"/>
    <col min="34" max="34" width="1.42578125" style="10" customWidth="1"/>
    <col min="35" max="36" width="2.85546875" style="7" customWidth="1"/>
    <col min="37" max="37" width="6.42578125" style="4" customWidth="1"/>
    <col min="38" max="38" width="2.85546875" style="4" customWidth="1"/>
    <col min="39" max="39" width="8.7109375" style="4" customWidth="1"/>
    <col min="40" max="40" width="4.5703125" style="4" customWidth="1"/>
    <col min="41" max="41" width="1.42578125" style="2" customWidth="1"/>
    <col min="42" max="43" width="2.85546875" style="7" customWidth="1"/>
    <col min="44" max="44" width="6.42578125" style="15" customWidth="1"/>
    <col min="45" max="45" width="2.85546875" style="15" customWidth="1"/>
    <col min="46" max="46" width="8.7109375" style="15" customWidth="1"/>
    <col min="47" max="47" width="4.28515625" style="15" customWidth="1"/>
    <col min="48" max="49" width="1.42578125" style="2" customWidth="1"/>
    <col min="50" max="51" width="2.85546875" style="15" customWidth="1"/>
    <col min="52" max="52" width="6.42578125" style="4" customWidth="1"/>
    <col min="53" max="53" width="2.85546875" style="4" customWidth="1"/>
    <col min="54" max="54" width="8.7109375" style="4" customWidth="1"/>
    <col min="55" max="55" width="4.28515625" style="4" customWidth="1"/>
    <col min="56" max="56" width="1.42578125" style="2" customWidth="1"/>
    <col min="57" max="58" width="2.85546875" style="7" customWidth="1"/>
    <col min="59" max="59" width="6.42578125" style="4" customWidth="1"/>
    <col min="60" max="60" width="2.85546875" style="4" customWidth="1"/>
    <col min="61" max="61" width="8.7109375" style="4" customWidth="1"/>
    <col min="62" max="62" width="4.28515625" style="4" customWidth="1"/>
    <col min="63" max="63" width="1.42578125" style="2" customWidth="1"/>
    <col min="64" max="65" width="2.85546875" style="15" customWidth="1"/>
    <col min="66" max="66" width="6.42578125" style="4" customWidth="1"/>
    <col min="67" max="67" width="2.85546875" style="4" customWidth="1"/>
    <col min="68" max="68" width="8.7109375" style="4" customWidth="1"/>
    <col min="69" max="69" width="4.28515625" style="4" customWidth="1"/>
    <col min="70" max="70" width="1.42578125" style="2" customWidth="1"/>
    <col min="71" max="72" width="2.85546875" style="7" customWidth="1"/>
    <col min="73" max="73" width="6.42578125" style="4" customWidth="1"/>
    <col min="74" max="74" width="2.85546875" style="4" customWidth="1"/>
    <col min="75" max="75" width="8.7109375" style="4" customWidth="1"/>
    <col min="76" max="76" width="4.28515625" style="4" customWidth="1"/>
    <col min="77" max="77" width="1.42578125" style="2" customWidth="1"/>
    <col min="78" max="79" width="2.85546875" style="211" customWidth="1"/>
    <col min="80" max="80" width="6.42578125" style="4" customWidth="1"/>
    <col min="81" max="81" width="2.85546875" style="4" customWidth="1"/>
    <col min="82" max="82" width="9.5703125" style="4" customWidth="1"/>
    <col min="83" max="83" width="4.28515625" style="4" customWidth="1"/>
    <col min="84" max="84" width="1.42578125" style="2" customWidth="1"/>
    <col min="85" max="86" width="2.85546875" style="10" customWidth="1"/>
    <col min="87" max="87" width="6.42578125" style="4" customWidth="1"/>
    <col min="88" max="88" width="2.85546875" style="4" customWidth="1"/>
    <col min="89" max="89" width="8.7109375" style="4" customWidth="1"/>
    <col min="90" max="90" width="4.28515625" style="2" customWidth="1"/>
    <col min="91" max="91" width="1.42578125" style="2" customWidth="1"/>
    <col min="92" max="92" width="4.28515625" style="2" customWidth="1"/>
    <col min="93" max="93" width="11.42578125" style="2" customWidth="1"/>
    <col min="94" max="94" width="17.140625" style="2" customWidth="1"/>
    <col min="95" max="95" width="10" style="2" customWidth="1"/>
    <col min="96" max="16384" width="9.140625" style="2"/>
  </cols>
  <sheetData>
    <row r="1" spans="2:95" s="16" customFormat="1">
      <c r="B1" s="2128" t="s">
        <v>359</v>
      </c>
      <c r="C1" s="2128"/>
      <c r="D1" s="2128"/>
      <c r="E1" s="2128"/>
      <c r="F1" s="17"/>
      <c r="G1" s="17"/>
      <c r="H1" s="17"/>
      <c r="K1" s="210"/>
      <c r="L1" s="210"/>
      <c r="N1" s="7"/>
      <c r="O1" s="7"/>
      <c r="Q1" s="3"/>
      <c r="R1" s="3"/>
      <c r="S1" s="3"/>
      <c r="T1" s="3"/>
      <c r="U1" s="7"/>
      <c r="V1" s="7"/>
      <c r="W1" s="15"/>
      <c r="X1" s="15"/>
      <c r="Z1" s="15"/>
      <c r="AB1" s="7"/>
      <c r="AC1" s="7"/>
      <c r="AD1" s="15"/>
      <c r="AE1" s="15"/>
      <c r="AF1" s="15"/>
      <c r="AG1" s="15"/>
      <c r="AH1" s="17"/>
      <c r="AI1" s="7"/>
      <c r="AJ1" s="7"/>
      <c r="AK1" s="4"/>
      <c r="AL1" s="4"/>
      <c r="AN1" s="4"/>
      <c r="AP1" s="7"/>
      <c r="AQ1" s="7"/>
      <c r="AR1" s="15"/>
      <c r="AS1" s="15"/>
      <c r="AT1" s="15"/>
      <c r="AU1" s="15"/>
      <c r="AX1" s="15"/>
      <c r="AY1" s="15"/>
      <c r="AZ1" s="4"/>
      <c r="BA1" s="4"/>
      <c r="BB1" s="4"/>
      <c r="BC1" s="4"/>
      <c r="BE1" s="7"/>
      <c r="BF1" s="7"/>
      <c r="BG1" s="4"/>
      <c r="BH1" s="4"/>
      <c r="BI1" s="4"/>
      <c r="BJ1" s="4"/>
      <c r="BL1" s="15"/>
      <c r="BM1" s="15"/>
      <c r="BN1" s="4"/>
      <c r="BO1" s="4"/>
      <c r="BP1" s="4"/>
      <c r="BQ1" s="4"/>
      <c r="BS1" s="7"/>
      <c r="BT1" s="7"/>
      <c r="BU1" s="4"/>
      <c r="BV1" s="4"/>
      <c r="BW1" s="4"/>
      <c r="BX1" s="4"/>
      <c r="BZ1" s="211"/>
      <c r="CA1" s="211"/>
      <c r="CB1" s="4"/>
      <c r="CC1" s="4"/>
      <c r="CD1" s="4"/>
      <c r="CE1" s="4"/>
      <c r="CG1" s="17"/>
      <c r="CH1" s="17"/>
      <c r="CI1" s="4"/>
      <c r="CJ1" s="4"/>
      <c r="CK1" s="4"/>
      <c r="CN1" s="2128" t="s">
        <v>360</v>
      </c>
      <c r="CO1" s="2128"/>
      <c r="CP1" s="2128"/>
      <c r="CQ1" s="2128"/>
    </row>
    <row r="2" spans="2:95" thickBot="1">
      <c r="B2" s="2128"/>
      <c r="C2" s="2128"/>
      <c r="D2" s="2128"/>
      <c r="E2" s="2128"/>
      <c r="F2" s="10"/>
      <c r="G2" s="2129" t="s">
        <v>0</v>
      </c>
      <c r="H2" s="2129"/>
      <c r="I2" s="2129"/>
      <c r="J2" s="2129"/>
      <c r="K2" s="2129"/>
      <c r="L2" s="2129"/>
      <c r="N2" s="2129" t="s">
        <v>1</v>
      </c>
      <c r="O2" s="2129"/>
      <c r="P2" s="2129"/>
      <c r="Q2" s="2129"/>
      <c r="R2" s="2129"/>
      <c r="S2" s="2129"/>
      <c r="U2" s="2130" t="s">
        <v>2</v>
      </c>
      <c r="V2" s="2130"/>
      <c r="W2" s="2130"/>
      <c r="X2" s="2130"/>
      <c r="Y2" s="2130"/>
      <c r="Z2" s="2130"/>
      <c r="AB2" s="2130" t="s">
        <v>3</v>
      </c>
      <c r="AC2" s="2130"/>
      <c r="AD2" s="2130"/>
      <c r="AE2" s="2130"/>
      <c r="AF2" s="2130"/>
      <c r="AG2" s="2130"/>
      <c r="AI2" s="2130" t="s">
        <v>4</v>
      </c>
      <c r="AJ2" s="2130"/>
      <c r="AK2" s="2130"/>
      <c r="AL2" s="2130"/>
      <c r="AM2" s="2130"/>
      <c r="AN2" s="2130"/>
      <c r="AP2" s="2123" t="s">
        <v>5</v>
      </c>
      <c r="AQ2" s="2123"/>
      <c r="AR2" s="2123"/>
      <c r="AS2" s="2123"/>
      <c r="AT2" s="2123"/>
      <c r="AU2" s="2123"/>
      <c r="AX2" s="2123" t="s">
        <v>6</v>
      </c>
      <c r="AY2" s="2123"/>
      <c r="AZ2" s="2123"/>
      <c r="BA2" s="2123"/>
      <c r="BB2" s="2123"/>
      <c r="BC2" s="2123"/>
      <c r="BE2" s="2123" t="s">
        <v>7</v>
      </c>
      <c r="BF2" s="2123"/>
      <c r="BG2" s="2123"/>
      <c r="BH2" s="2123"/>
      <c r="BI2" s="2123"/>
      <c r="BJ2" s="2123"/>
      <c r="BL2" s="2123" t="s">
        <v>8</v>
      </c>
      <c r="BM2" s="2123"/>
      <c r="BN2" s="2123"/>
      <c r="BO2" s="2123"/>
      <c r="BP2" s="2123"/>
      <c r="BQ2" s="2123"/>
      <c r="BS2" s="2124" t="s">
        <v>9</v>
      </c>
      <c r="BT2" s="2124"/>
      <c r="BU2" s="2124"/>
      <c r="BV2" s="2124"/>
      <c r="BW2" s="2124"/>
      <c r="BX2" s="2124"/>
      <c r="BZ2" s="2124" t="s">
        <v>10</v>
      </c>
      <c r="CA2" s="2124"/>
      <c r="CB2" s="2124"/>
      <c r="CC2" s="2124"/>
      <c r="CD2" s="2124"/>
      <c r="CE2" s="2124"/>
      <c r="CG2" s="2124" t="s">
        <v>11</v>
      </c>
      <c r="CH2" s="2124"/>
      <c r="CI2" s="2124"/>
      <c r="CJ2" s="2124"/>
      <c r="CK2" s="2124"/>
      <c r="CL2" s="2124"/>
      <c r="CN2" s="2128"/>
      <c r="CO2" s="2128"/>
      <c r="CP2" s="2128"/>
      <c r="CQ2" s="2128"/>
    </row>
    <row r="3" spans="2:95" ht="17.25" thickBot="1">
      <c r="B3" s="2128"/>
      <c r="C3" s="2128"/>
      <c r="D3" s="2128"/>
      <c r="E3" s="2128"/>
      <c r="F3" s="10"/>
      <c r="G3" s="212" t="s">
        <v>18</v>
      </c>
      <c r="H3" s="205" t="s">
        <v>361</v>
      </c>
      <c r="I3" s="213" t="s">
        <v>19</v>
      </c>
      <c r="J3" s="213"/>
      <c r="K3" s="214"/>
      <c r="L3" s="215"/>
      <c r="N3" s="216" t="s">
        <v>14</v>
      </c>
      <c r="O3" s="217" t="s">
        <v>361</v>
      </c>
      <c r="P3" s="22"/>
      <c r="Q3" s="22"/>
      <c r="R3" s="22"/>
      <c r="S3" s="218"/>
      <c r="U3" s="219" t="s">
        <v>15</v>
      </c>
      <c r="V3" s="220" t="s">
        <v>361</v>
      </c>
      <c r="W3" s="221"/>
      <c r="X3" s="221"/>
      <c r="Y3" s="221"/>
      <c r="Z3" s="222"/>
      <c r="AB3" s="212" t="s">
        <v>18</v>
      </c>
      <c r="AC3" s="205" t="s">
        <v>361</v>
      </c>
      <c r="AD3" s="213" t="s">
        <v>99</v>
      </c>
      <c r="AE3" s="223"/>
      <c r="AF3" s="224"/>
      <c r="AG3" s="225"/>
      <c r="AI3" s="226" t="s">
        <v>13</v>
      </c>
      <c r="AJ3" s="43" t="s">
        <v>361</v>
      </c>
      <c r="AK3" s="227" t="s">
        <v>103</v>
      </c>
      <c r="AL3" s="228"/>
      <c r="AM3" s="228"/>
      <c r="AN3" s="229"/>
      <c r="AP3" s="230" t="s">
        <v>16</v>
      </c>
      <c r="AQ3" s="231" t="s">
        <v>361</v>
      </c>
      <c r="AR3" s="2094" t="s">
        <v>362</v>
      </c>
      <c r="AS3" s="2094"/>
      <c r="AT3" s="2094"/>
      <c r="AU3" s="233" t="s">
        <v>47</v>
      </c>
      <c r="AX3" s="219" t="s">
        <v>18</v>
      </c>
      <c r="AY3" s="220" t="s">
        <v>361</v>
      </c>
      <c r="AZ3" s="234"/>
      <c r="BA3" s="234"/>
      <c r="BB3" s="234"/>
      <c r="BC3" s="235"/>
      <c r="BE3" s="219" t="s">
        <v>14</v>
      </c>
      <c r="BF3" s="220" t="s">
        <v>361</v>
      </c>
      <c r="BG3" s="234"/>
      <c r="BH3" s="234"/>
      <c r="BI3" s="234"/>
      <c r="BJ3" s="235"/>
      <c r="BL3" s="236" t="s">
        <v>16</v>
      </c>
      <c r="BM3" s="237" t="s">
        <v>363</v>
      </c>
      <c r="BN3" s="238" t="s">
        <v>364</v>
      </c>
      <c r="BO3" s="239"/>
      <c r="BP3" s="239"/>
      <c r="BQ3" s="233" t="s">
        <v>37</v>
      </c>
      <c r="BS3" s="240" t="s">
        <v>12</v>
      </c>
      <c r="BT3" s="241" t="s">
        <v>361</v>
      </c>
      <c r="BU3" s="242" t="s">
        <v>365</v>
      </c>
      <c r="BV3" s="243"/>
      <c r="BW3" s="244"/>
      <c r="BX3" s="245" t="s">
        <v>54</v>
      </c>
      <c r="BZ3" s="212" t="s">
        <v>15</v>
      </c>
      <c r="CA3" s="246" t="s">
        <v>361</v>
      </c>
      <c r="CB3" s="247" t="s">
        <v>112</v>
      </c>
      <c r="CC3" s="248"/>
      <c r="CD3" s="248"/>
      <c r="CE3" s="249"/>
      <c r="CG3" s="230" t="s">
        <v>17</v>
      </c>
      <c r="CH3" s="231" t="s">
        <v>361</v>
      </c>
      <c r="CI3" s="250" t="s">
        <v>366</v>
      </c>
      <c r="CJ3" s="239"/>
      <c r="CK3" s="239"/>
      <c r="CL3" s="233" t="s">
        <v>93</v>
      </c>
      <c r="CN3" s="2128"/>
      <c r="CO3" s="2128"/>
      <c r="CP3" s="2128"/>
      <c r="CQ3" s="2128"/>
    </row>
    <row r="4" spans="2:95" ht="17.25" thickBot="1">
      <c r="B4" s="2128"/>
      <c r="C4" s="2128"/>
      <c r="D4" s="2128"/>
      <c r="E4" s="2128"/>
      <c r="F4" s="10"/>
      <c r="G4" s="251" t="s">
        <v>12</v>
      </c>
      <c r="H4" s="252" t="s">
        <v>367</v>
      </c>
      <c r="I4" s="253" t="s">
        <v>19</v>
      </c>
      <c r="J4" s="253"/>
      <c r="K4" s="254"/>
      <c r="L4" s="255"/>
      <c r="N4" s="256" t="s">
        <v>15</v>
      </c>
      <c r="O4" s="257" t="s">
        <v>367</v>
      </c>
      <c r="P4" s="258" t="s">
        <v>368</v>
      </c>
      <c r="Q4" s="259"/>
      <c r="R4" s="259"/>
      <c r="S4" s="260"/>
      <c r="U4" s="216" t="s">
        <v>16</v>
      </c>
      <c r="V4" s="217" t="s">
        <v>367</v>
      </c>
      <c r="W4" s="261"/>
      <c r="X4" s="261"/>
      <c r="Y4" s="261"/>
      <c r="Z4" s="262"/>
      <c r="AB4" s="240" t="s">
        <v>12</v>
      </c>
      <c r="AC4" s="241" t="s">
        <v>367</v>
      </c>
      <c r="AD4" s="208" t="s">
        <v>369</v>
      </c>
      <c r="AE4" s="263"/>
      <c r="AF4" s="263"/>
      <c r="AG4" s="264"/>
      <c r="AI4" s="226" t="s">
        <v>14</v>
      </c>
      <c r="AJ4" s="43" t="s">
        <v>367</v>
      </c>
      <c r="AK4" s="227" t="s">
        <v>103</v>
      </c>
      <c r="AL4" s="228"/>
      <c r="AM4" s="228"/>
      <c r="AN4" s="229"/>
      <c r="AP4" s="265"/>
      <c r="AQ4" s="266"/>
      <c r="AR4" s="267" t="s">
        <v>370</v>
      </c>
      <c r="AS4" s="267"/>
      <c r="AT4" s="267" t="s">
        <v>371</v>
      </c>
      <c r="AU4" s="268" t="s">
        <v>31</v>
      </c>
      <c r="AX4" s="219" t="s">
        <v>12</v>
      </c>
      <c r="AY4" s="220" t="s">
        <v>367</v>
      </c>
      <c r="AZ4" s="234"/>
      <c r="BA4" s="234"/>
      <c r="BB4" s="234"/>
      <c r="BC4" s="235"/>
      <c r="BE4" s="216" t="s">
        <v>15</v>
      </c>
      <c r="BF4" s="217" t="s">
        <v>367</v>
      </c>
      <c r="BG4" s="269"/>
      <c r="BH4" s="269"/>
      <c r="BI4" s="269"/>
      <c r="BJ4" s="249"/>
      <c r="BL4" s="270" t="s">
        <v>17</v>
      </c>
      <c r="BM4" s="267" t="s">
        <v>361</v>
      </c>
      <c r="BN4" s="271" t="s">
        <v>372</v>
      </c>
      <c r="BO4" s="271" t="s">
        <v>373</v>
      </c>
      <c r="BP4" s="271"/>
      <c r="BQ4" s="268" t="s">
        <v>31</v>
      </c>
      <c r="BS4" s="272"/>
      <c r="BT4" s="203"/>
      <c r="BU4" s="273"/>
      <c r="BV4" s="273"/>
      <c r="BW4" s="274" t="s">
        <v>371</v>
      </c>
      <c r="BX4" s="275"/>
      <c r="BZ4" s="230" t="s">
        <v>16</v>
      </c>
      <c r="CA4" s="231" t="s">
        <v>367</v>
      </c>
      <c r="CB4" s="238" t="s">
        <v>374</v>
      </c>
      <c r="CC4" s="239"/>
      <c r="CD4" s="239"/>
      <c r="CE4" s="233" t="s">
        <v>107</v>
      </c>
      <c r="CG4" s="276"/>
      <c r="CH4" s="277"/>
      <c r="CI4" s="271"/>
      <c r="CJ4" s="271"/>
      <c r="CK4" s="267" t="s">
        <v>371</v>
      </c>
      <c r="CL4" s="278"/>
      <c r="CN4" s="2128"/>
      <c r="CO4" s="2128"/>
      <c r="CP4" s="2128"/>
      <c r="CQ4" s="2128"/>
    </row>
    <row r="5" spans="2:95" ht="17.25" thickBot="1">
      <c r="G5" s="279"/>
      <c r="H5" s="280"/>
      <c r="I5" s="2125" t="s">
        <v>375</v>
      </c>
      <c r="J5" s="2125"/>
      <c r="K5" s="2125"/>
      <c r="L5" s="281" t="s">
        <v>54</v>
      </c>
      <c r="N5" s="282"/>
      <c r="O5" s="204"/>
      <c r="P5" s="283" t="s">
        <v>376</v>
      </c>
      <c r="Q5" s="283"/>
      <c r="R5" s="283"/>
      <c r="S5" s="284"/>
      <c r="U5" s="230" t="s">
        <v>17</v>
      </c>
      <c r="V5" s="231">
        <v>3</v>
      </c>
      <c r="W5" s="2078" t="s">
        <v>377</v>
      </c>
      <c r="X5" s="2078"/>
      <c r="Y5" s="2078"/>
      <c r="Z5" s="233" t="s">
        <v>54</v>
      </c>
      <c r="AB5" s="272"/>
      <c r="AC5" s="203"/>
      <c r="AD5" s="274"/>
      <c r="AE5" s="274"/>
      <c r="AF5" s="274" t="s">
        <v>371</v>
      </c>
      <c r="AG5" s="286" t="s">
        <v>54</v>
      </c>
      <c r="AI5" s="216" t="s">
        <v>15</v>
      </c>
      <c r="AJ5" s="217" t="s">
        <v>378</v>
      </c>
      <c r="AK5" s="269"/>
      <c r="AL5" s="269"/>
      <c r="AM5" s="269"/>
      <c r="AN5" s="249"/>
      <c r="AP5" s="287"/>
      <c r="AQ5" s="30"/>
      <c r="AR5" s="288" t="s">
        <v>379</v>
      </c>
      <c r="AS5" s="289"/>
      <c r="AT5" s="30" t="s">
        <v>380</v>
      </c>
      <c r="AU5" s="290"/>
      <c r="AX5" s="219" t="s">
        <v>13</v>
      </c>
      <c r="AY5" s="220" t="s">
        <v>378</v>
      </c>
      <c r="AZ5" s="234"/>
      <c r="BA5" s="234"/>
      <c r="BB5" s="234"/>
      <c r="BC5" s="235"/>
      <c r="BE5" s="230" t="s">
        <v>16</v>
      </c>
      <c r="BF5" s="231" t="s">
        <v>378</v>
      </c>
      <c r="BG5" s="2126" t="s">
        <v>381</v>
      </c>
      <c r="BH5" s="2126"/>
      <c r="BI5" s="2126"/>
      <c r="BJ5" s="2127"/>
      <c r="BL5" s="291"/>
      <c r="BM5" s="289"/>
      <c r="BN5" s="30" t="s">
        <v>380</v>
      </c>
      <c r="BO5" s="292"/>
      <c r="BP5" s="288" t="s">
        <v>379</v>
      </c>
      <c r="BQ5" s="293"/>
      <c r="BS5" s="294" t="s">
        <v>13</v>
      </c>
      <c r="BT5" s="295" t="s">
        <v>367</v>
      </c>
      <c r="BU5" s="296"/>
      <c r="BV5" s="296"/>
      <c r="BW5" s="296"/>
      <c r="BX5" s="297"/>
      <c r="BZ5" s="298"/>
      <c r="CA5" s="299"/>
      <c r="CB5" s="271" t="s">
        <v>382</v>
      </c>
      <c r="CC5" s="271"/>
      <c r="CD5" s="271" t="s">
        <v>383</v>
      </c>
      <c r="CE5" s="300" t="s">
        <v>39</v>
      </c>
      <c r="CG5" s="301"/>
      <c r="CH5" s="302"/>
      <c r="CI5" s="30" t="s">
        <v>384</v>
      </c>
      <c r="CJ5" s="292"/>
      <c r="CK5" s="30" t="s">
        <v>385</v>
      </c>
      <c r="CL5" s="293"/>
    </row>
    <row r="6" spans="2:95" ht="17.25" thickBot="1">
      <c r="B6" s="9" t="s">
        <v>386</v>
      </c>
      <c r="C6" s="8"/>
      <c r="D6" s="24"/>
      <c r="E6" s="29"/>
      <c r="G6" s="279"/>
      <c r="H6" s="280"/>
      <c r="I6" s="303" t="s">
        <v>387</v>
      </c>
      <c r="J6" s="304" t="s">
        <v>388</v>
      </c>
      <c r="K6" s="305"/>
      <c r="L6" s="281" t="s">
        <v>32</v>
      </c>
      <c r="N6" s="230" t="s">
        <v>16</v>
      </c>
      <c r="O6" s="231" t="s">
        <v>367</v>
      </c>
      <c r="P6" s="2117" t="s">
        <v>389</v>
      </c>
      <c r="Q6" s="2117"/>
      <c r="R6" s="2117"/>
      <c r="S6" s="233" t="s">
        <v>35</v>
      </c>
      <c r="U6" s="265"/>
      <c r="V6" s="266"/>
      <c r="W6" s="267" t="s">
        <v>390</v>
      </c>
      <c r="X6" s="267" t="s">
        <v>98</v>
      </c>
      <c r="Y6" s="267"/>
      <c r="Z6" s="306"/>
      <c r="AB6" s="307" t="s">
        <v>13</v>
      </c>
      <c r="AC6" s="308" t="s">
        <v>378</v>
      </c>
      <c r="AD6" s="2118" t="s">
        <v>391</v>
      </c>
      <c r="AE6" s="2118"/>
      <c r="AF6" s="2118"/>
      <c r="AG6" s="309" t="s">
        <v>41</v>
      </c>
      <c r="AI6" s="230" t="s">
        <v>16</v>
      </c>
      <c r="AJ6" s="231" t="s">
        <v>392</v>
      </c>
      <c r="AK6" s="2090" t="s">
        <v>393</v>
      </c>
      <c r="AL6" s="2090"/>
      <c r="AM6" s="2090"/>
      <c r="AN6" s="233" t="s">
        <v>37</v>
      </c>
      <c r="AP6" s="294" t="s">
        <v>17</v>
      </c>
      <c r="AQ6" s="295" t="s">
        <v>367</v>
      </c>
      <c r="AR6" s="310"/>
      <c r="AS6" s="310"/>
      <c r="AT6" s="310"/>
      <c r="AU6" s="311"/>
      <c r="AX6" s="219" t="s">
        <v>14</v>
      </c>
      <c r="AY6" s="220" t="s">
        <v>392</v>
      </c>
      <c r="AZ6" s="234"/>
      <c r="BA6" s="234"/>
      <c r="BB6" s="234"/>
      <c r="BC6" s="235"/>
      <c r="BE6" s="265"/>
      <c r="BF6" s="266"/>
      <c r="BG6" s="2119" t="s">
        <v>394</v>
      </c>
      <c r="BH6" s="2119"/>
      <c r="BI6" s="2119"/>
      <c r="BJ6" s="2120"/>
      <c r="BL6" s="313" t="s">
        <v>18</v>
      </c>
      <c r="BM6" s="314" t="s">
        <v>367</v>
      </c>
      <c r="BN6" s="315"/>
      <c r="BO6" s="315"/>
      <c r="BP6" s="315"/>
      <c r="BQ6" s="316"/>
      <c r="BS6" s="219" t="s">
        <v>14</v>
      </c>
      <c r="BT6" s="220" t="s">
        <v>378</v>
      </c>
      <c r="BU6" s="234"/>
      <c r="BV6" s="234"/>
      <c r="BW6" s="234"/>
      <c r="BX6" s="235"/>
      <c r="BZ6" s="317"/>
      <c r="CA6" s="318"/>
      <c r="CB6" s="30" t="s">
        <v>395</v>
      </c>
      <c r="CC6" s="292"/>
      <c r="CD6" s="30" t="s">
        <v>396</v>
      </c>
      <c r="CE6" s="293"/>
      <c r="CG6" s="319" t="s">
        <v>18</v>
      </c>
      <c r="CH6" s="7" t="s">
        <v>367</v>
      </c>
      <c r="CL6" s="21"/>
      <c r="CN6" s="9" t="s">
        <v>386</v>
      </c>
      <c r="CO6" s="8"/>
      <c r="CP6" s="24"/>
      <c r="CQ6" s="29"/>
    </row>
    <row r="7" spans="2:95" ht="17.25" thickBot="1">
      <c r="B7" s="26">
        <v>2</v>
      </c>
      <c r="C7" s="7" t="s">
        <v>395</v>
      </c>
      <c r="D7" s="320" t="s">
        <v>397</v>
      </c>
      <c r="E7" s="321" t="s">
        <v>74</v>
      </c>
      <c r="G7" s="322"/>
      <c r="H7" s="323"/>
      <c r="I7" s="324" t="s">
        <v>380</v>
      </c>
      <c r="J7" s="324"/>
      <c r="K7" s="325"/>
      <c r="L7" s="326" t="s">
        <v>30</v>
      </c>
      <c r="N7" s="265"/>
      <c r="O7" s="266"/>
      <c r="P7" s="271" t="s">
        <v>398</v>
      </c>
      <c r="Q7" s="327" t="s">
        <v>388</v>
      </c>
      <c r="R7" s="32"/>
      <c r="S7" s="300" t="s">
        <v>32</v>
      </c>
      <c r="U7" s="287"/>
      <c r="V7" s="30"/>
      <c r="W7" s="30" t="s">
        <v>380</v>
      </c>
      <c r="X7" s="289"/>
      <c r="Y7" s="30" t="s">
        <v>399</v>
      </c>
      <c r="Z7" s="290"/>
      <c r="AB7" s="328"/>
      <c r="AC7" s="329"/>
      <c r="AD7" s="330" t="s">
        <v>400</v>
      </c>
      <c r="AE7" s="330"/>
      <c r="AF7" s="330" t="s">
        <v>401</v>
      </c>
      <c r="AG7" s="331"/>
      <c r="AI7" s="2121"/>
      <c r="AJ7" s="2122"/>
      <c r="AK7" s="2091"/>
      <c r="AL7" s="2091"/>
      <c r="AM7" s="2091"/>
      <c r="AN7" s="278"/>
      <c r="AP7" s="216" t="s">
        <v>18</v>
      </c>
      <c r="AQ7" s="217" t="s">
        <v>378</v>
      </c>
      <c r="AR7" s="261"/>
      <c r="AS7" s="261"/>
      <c r="AT7" s="261"/>
      <c r="AU7" s="262"/>
      <c r="AX7" s="216" t="s">
        <v>15</v>
      </c>
      <c r="AY7" s="217" t="s">
        <v>402</v>
      </c>
      <c r="AZ7" s="269"/>
      <c r="BA7" s="269"/>
      <c r="BB7" s="269"/>
      <c r="BC7" s="249"/>
      <c r="BE7" s="287"/>
      <c r="BF7" s="30"/>
      <c r="BG7" s="30" t="s">
        <v>403</v>
      </c>
      <c r="BH7" s="292"/>
      <c r="BI7" s="289" t="s">
        <v>371</v>
      </c>
      <c r="BJ7" s="332" t="s">
        <v>37</v>
      </c>
      <c r="BL7" s="240" t="s">
        <v>12</v>
      </c>
      <c r="BM7" s="241" t="s">
        <v>378</v>
      </c>
      <c r="BN7" s="333" t="s">
        <v>404</v>
      </c>
      <c r="BO7" s="334"/>
      <c r="BP7" s="244"/>
      <c r="BQ7" s="245" t="s">
        <v>54</v>
      </c>
      <c r="BS7" s="219" t="s">
        <v>15</v>
      </c>
      <c r="BT7" s="220" t="s">
        <v>392</v>
      </c>
      <c r="BU7" s="234"/>
      <c r="BV7" s="234"/>
      <c r="BW7" s="234"/>
      <c r="BX7" s="235"/>
      <c r="BZ7" s="294" t="s">
        <v>17</v>
      </c>
      <c r="CA7" s="295" t="s">
        <v>378</v>
      </c>
      <c r="CB7" s="296"/>
      <c r="CC7" s="296"/>
      <c r="CD7" s="296"/>
      <c r="CE7" s="297"/>
      <c r="CG7" s="240" t="s">
        <v>12</v>
      </c>
      <c r="CH7" s="241" t="s">
        <v>378</v>
      </c>
      <c r="CI7" s="242" t="s">
        <v>127</v>
      </c>
      <c r="CJ7" s="243"/>
      <c r="CK7" s="243"/>
      <c r="CL7" s="335"/>
      <c r="CN7" s="26">
        <v>2</v>
      </c>
      <c r="CO7" s="7" t="s">
        <v>395</v>
      </c>
      <c r="CP7" s="37" t="s">
        <v>397</v>
      </c>
      <c r="CQ7" s="321" t="s">
        <v>74</v>
      </c>
    </row>
    <row r="8" spans="2:95" ht="17.25" thickBot="1">
      <c r="B8" s="26">
        <v>2</v>
      </c>
      <c r="C8" s="7" t="s">
        <v>405</v>
      </c>
      <c r="D8" s="336" t="s">
        <v>22</v>
      </c>
      <c r="E8" s="321" t="s">
        <v>75</v>
      </c>
      <c r="G8" s="294" t="s">
        <v>13</v>
      </c>
      <c r="H8" s="295" t="s">
        <v>378</v>
      </c>
      <c r="I8" s="13"/>
      <c r="J8" s="13"/>
      <c r="K8" s="337"/>
      <c r="L8" s="338"/>
      <c r="N8" s="287"/>
      <c r="O8" s="30"/>
      <c r="P8" s="30" t="s">
        <v>395</v>
      </c>
      <c r="Q8" s="288"/>
      <c r="R8" s="30" t="s">
        <v>406</v>
      </c>
      <c r="S8" s="339"/>
      <c r="U8" s="319" t="s">
        <v>18</v>
      </c>
      <c r="V8" s="7" t="s">
        <v>392</v>
      </c>
      <c r="Z8" s="340"/>
      <c r="AB8" s="294" t="s">
        <v>14</v>
      </c>
      <c r="AC8" s="295" t="s">
        <v>392</v>
      </c>
      <c r="AD8" s="310"/>
      <c r="AE8" s="310"/>
      <c r="AF8" s="310"/>
      <c r="AG8" s="311"/>
      <c r="AI8" s="2121"/>
      <c r="AJ8" s="2122"/>
      <c r="AK8" s="271" t="s">
        <v>407</v>
      </c>
      <c r="AL8" s="271" t="s">
        <v>371</v>
      </c>
      <c r="AM8" s="271"/>
      <c r="AN8" s="278"/>
      <c r="AP8" s="240" t="s">
        <v>12</v>
      </c>
      <c r="AQ8" s="241" t="s">
        <v>392</v>
      </c>
      <c r="AR8" s="208" t="s">
        <v>408</v>
      </c>
      <c r="AS8" s="263"/>
      <c r="AT8" s="263"/>
      <c r="AU8" s="245" t="s">
        <v>54</v>
      </c>
      <c r="AX8" s="236" t="s">
        <v>16</v>
      </c>
      <c r="AY8" s="237" t="s">
        <v>409</v>
      </c>
      <c r="AZ8" s="250" t="s">
        <v>410</v>
      </c>
      <c r="BA8" s="239"/>
      <c r="BB8" s="341"/>
      <c r="BC8" s="342"/>
      <c r="BE8" s="294" t="s">
        <v>17</v>
      </c>
      <c r="BF8" s="295" t="s">
        <v>392</v>
      </c>
      <c r="BG8" s="296"/>
      <c r="BH8" s="296"/>
      <c r="BI8" s="296"/>
      <c r="BJ8" s="297"/>
      <c r="BL8" s="343"/>
      <c r="BM8" s="206"/>
      <c r="BN8" s="344" t="s">
        <v>411</v>
      </c>
      <c r="BO8" s="344"/>
      <c r="BP8" s="345" t="s">
        <v>371</v>
      </c>
      <c r="BQ8" s="346"/>
      <c r="BS8" s="216" t="s">
        <v>16</v>
      </c>
      <c r="BT8" s="217" t="s">
        <v>402</v>
      </c>
      <c r="BU8" s="269"/>
      <c r="BV8" s="269"/>
      <c r="BW8" s="269"/>
      <c r="BX8" s="249"/>
      <c r="BZ8" s="216" t="s">
        <v>18</v>
      </c>
      <c r="CA8" s="217" t="s">
        <v>392</v>
      </c>
      <c r="CB8" s="269"/>
      <c r="CC8" s="269"/>
      <c r="CD8" s="269"/>
      <c r="CE8" s="249"/>
      <c r="CG8" s="347"/>
      <c r="CH8" s="348"/>
      <c r="CI8" s="273"/>
      <c r="CJ8" s="273"/>
      <c r="CK8" s="349" t="s">
        <v>371</v>
      </c>
      <c r="CL8" s="286" t="s">
        <v>54</v>
      </c>
      <c r="CN8" s="26">
        <v>2</v>
      </c>
      <c r="CO8" s="7" t="s">
        <v>405</v>
      </c>
      <c r="CP8" s="37" t="s">
        <v>22</v>
      </c>
      <c r="CQ8" s="321" t="s">
        <v>75</v>
      </c>
    </row>
    <row r="9" spans="2:95" ht="17.25" thickBot="1">
      <c r="B9" s="26">
        <v>2</v>
      </c>
      <c r="C9" s="7" t="s">
        <v>412</v>
      </c>
      <c r="D9" s="336" t="s">
        <v>23</v>
      </c>
      <c r="E9" s="321" t="s">
        <v>76</v>
      </c>
      <c r="G9" s="219" t="s">
        <v>14</v>
      </c>
      <c r="H9" s="220" t="s">
        <v>392</v>
      </c>
      <c r="I9" s="12"/>
      <c r="J9" s="12"/>
      <c r="K9" s="350"/>
      <c r="L9" s="351"/>
      <c r="N9" s="294" t="s">
        <v>17</v>
      </c>
      <c r="O9" s="295" t="s">
        <v>392</v>
      </c>
      <c r="P9" s="352"/>
      <c r="Q9" s="352"/>
      <c r="R9" s="352"/>
      <c r="S9" s="353"/>
      <c r="U9" s="240" t="s">
        <v>12</v>
      </c>
      <c r="V9" s="241" t="s">
        <v>402</v>
      </c>
      <c r="W9" s="208" t="s">
        <v>120</v>
      </c>
      <c r="X9" s="263"/>
      <c r="Y9" s="244"/>
      <c r="Z9" s="245" t="s">
        <v>54</v>
      </c>
      <c r="AB9" s="219" t="s">
        <v>15</v>
      </c>
      <c r="AC9" s="220" t="s">
        <v>402</v>
      </c>
      <c r="AD9" s="221"/>
      <c r="AE9" s="221"/>
      <c r="AF9" s="221"/>
      <c r="AG9" s="222"/>
      <c r="AI9" s="287"/>
      <c r="AJ9" s="30"/>
      <c r="AK9" s="30" t="s">
        <v>399</v>
      </c>
      <c r="AL9" s="292"/>
      <c r="AM9" s="30" t="s">
        <v>406</v>
      </c>
      <c r="AN9" s="293"/>
      <c r="AP9" s="272"/>
      <c r="AQ9" s="203"/>
      <c r="AR9" s="274" t="s">
        <v>413</v>
      </c>
      <c r="AS9" s="274"/>
      <c r="AT9" s="274" t="s">
        <v>371</v>
      </c>
      <c r="AU9" s="275"/>
      <c r="AX9" s="354" t="s">
        <v>17</v>
      </c>
      <c r="AY9" s="355" t="s">
        <v>414</v>
      </c>
      <c r="AZ9" s="356" t="s">
        <v>415</v>
      </c>
      <c r="BA9" s="271"/>
      <c r="BB9" s="357"/>
      <c r="BC9" s="358" t="s">
        <v>37</v>
      </c>
      <c r="BE9" s="219" t="s">
        <v>18</v>
      </c>
      <c r="BF9" s="220" t="s">
        <v>402</v>
      </c>
      <c r="BG9" s="234"/>
      <c r="BH9" s="234"/>
      <c r="BI9" s="234"/>
      <c r="BJ9" s="235"/>
      <c r="BL9" s="219" t="s">
        <v>13</v>
      </c>
      <c r="BM9" s="220" t="s">
        <v>392</v>
      </c>
      <c r="BN9" s="234"/>
      <c r="BO9" s="234"/>
      <c r="BP9" s="234"/>
      <c r="BQ9" s="235"/>
      <c r="BS9" s="230" t="s">
        <v>17</v>
      </c>
      <c r="BT9" s="231" t="s">
        <v>409</v>
      </c>
      <c r="BU9" s="2094" t="s">
        <v>416</v>
      </c>
      <c r="BV9" s="2094"/>
      <c r="BW9" s="2094"/>
      <c r="BX9" s="233" t="s">
        <v>39</v>
      </c>
      <c r="BZ9" s="359" t="s">
        <v>12</v>
      </c>
      <c r="CA9" s="360" t="s">
        <v>402</v>
      </c>
      <c r="CB9" s="2108" t="s">
        <v>417</v>
      </c>
      <c r="CC9" s="2108"/>
      <c r="CD9" s="2108"/>
      <c r="CE9" s="2109"/>
      <c r="CG9" s="361" t="s">
        <v>13</v>
      </c>
      <c r="CH9" s="362" t="s">
        <v>392</v>
      </c>
      <c r="CI9" s="363" t="s">
        <v>418</v>
      </c>
      <c r="CJ9" s="363" t="s">
        <v>419</v>
      </c>
      <c r="CK9" s="364"/>
      <c r="CL9" s="365" t="s">
        <v>54</v>
      </c>
      <c r="CN9" s="26">
        <v>2</v>
      </c>
      <c r="CO9" s="7" t="s">
        <v>412</v>
      </c>
      <c r="CP9" s="37" t="s">
        <v>23</v>
      </c>
      <c r="CQ9" s="321" t="s">
        <v>76</v>
      </c>
    </row>
    <row r="10" spans="2:95" ht="17.25" thickBot="1">
      <c r="B10" s="26">
        <v>2</v>
      </c>
      <c r="C10" s="7" t="s">
        <v>380</v>
      </c>
      <c r="D10" s="320" t="s">
        <v>20</v>
      </c>
      <c r="E10" s="321" t="s">
        <v>77</v>
      </c>
      <c r="G10" s="219" t="s">
        <v>15</v>
      </c>
      <c r="H10" s="220" t="s">
        <v>402</v>
      </c>
      <c r="I10" s="12"/>
      <c r="J10" s="12"/>
      <c r="K10" s="350"/>
      <c r="L10" s="351"/>
      <c r="N10" s="216" t="s">
        <v>18</v>
      </c>
      <c r="O10" s="217" t="s">
        <v>402</v>
      </c>
      <c r="P10" s="22"/>
      <c r="Q10" s="22"/>
      <c r="R10" s="22"/>
      <c r="S10" s="218"/>
      <c r="U10" s="272"/>
      <c r="V10" s="203"/>
      <c r="W10" s="274"/>
      <c r="X10" s="274"/>
      <c r="Y10" s="274" t="s">
        <v>98</v>
      </c>
      <c r="Z10" s="275"/>
      <c r="AB10" s="216" t="s">
        <v>16</v>
      </c>
      <c r="AC10" s="217" t="s">
        <v>409</v>
      </c>
      <c r="AD10" s="261"/>
      <c r="AE10" s="261"/>
      <c r="AF10" s="261"/>
      <c r="AG10" s="262"/>
      <c r="AI10" s="294" t="s">
        <v>17</v>
      </c>
      <c r="AJ10" s="295" t="s">
        <v>402</v>
      </c>
      <c r="AK10" s="296"/>
      <c r="AL10" s="296"/>
      <c r="AM10" s="296"/>
      <c r="AN10" s="297"/>
      <c r="AP10" s="366" t="s">
        <v>13</v>
      </c>
      <c r="AQ10" s="367" t="s">
        <v>402</v>
      </c>
      <c r="AR10" s="2089" t="s">
        <v>420</v>
      </c>
      <c r="AS10" s="2089"/>
      <c r="AT10" s="2089"/>
      <c r="AU10" s="365" t="s">
        <v>37</v>
      </c>
      <c r="AX10" s="354" t="s">
        <v>18</v>
      </c>
      <c r="AY10" s="355" t="s">
        <v>421</v>
      </c>
      <c r="AZ10" s="271"/>
      <c r="BA10" s="271"/>
      <c r="BB10" s="357"/>
      <c r="BC10" s="369" t="s">
        <v>110</v>
      </c>
      <c r="BE10" s="219" t="s">
        <v>12</v>
      </c>
      <c r="BF10" s="220" t="s">
        <v>409</v>
      </c>
      <c r="BG10" s="234"/>
      <c r="BH10" s="234"/>
      <c r="BI10" s="234"/>
      <c r="BJ10" s="235"/>
      <c r="BL10" s="219" t="s">
        <v>14</v>
      </c>
      <c r="BM10" s="220" t="s">
        <v>402</v>
      </c>
      <c r="BN10" s="234"/>
      <c r="BO10" s="234"/>
      <c r="BP10" s="234"/>
      <c r="BQ10" s="235"/>
      <c r="BS10" s="265"/>
      <c r="BT10" s="266"/>
      <c r="BU10" s="271" t="s">
        <v>422</v>
      </c>
      <c r="BV10" s="271"/>
      <c r="BW10" s="271" t="s">
        <v>423</v>
      </c>
      <c r="BX10" s="278"/>
      <c r="BZ10" s="370"/>
      <c r="CA10" s="371"/>
      <c r="CB10" s="349" t="s">
        <v>424</v>
      </c>
      <c r="CC10" s="349"/>
      <c r="CD10" s="349" t="s">
        <v>371</v>
      </c>
      <c r="CE10" s="286" t="s">
        <v>54</v>
      </c>
      <c r="CG10" s="372"/>
      <c r="CH10" s="373"/>
      <c r="CI10" s="374" t="s">
        <v>425</v>
      </c>
      <c r="CJ10" s="374"/>
      <c r="CK10" s="375"/>
      <c r="CL10" s="376" t="s">
        <v>30</v>
      </c>
      <c r="CN10" s="26">
        <v>2</v>
      </c>
      <c r="CO10" s="7" t="s">
        <v>380</v>
      </c>
      <c r="CP10" s="37" t="s">
        <v>20</v>
      </c>
      <c r="CQ10" s="321" t="s">
        <v>77</v>
      </c>
    </row>
    <row r="11" spans="2:95" ht="17.25" thickBot="1">
      <c r="B11" s="26">
        <v>2</v>
      </c>
      <c r="C11" s="7" t="s">
        <v>406</v>
      </c>
      <c r="D11" s="320" t="s">
        <v>25</v>
      </c>
      <c r="E11" s="321" t="s">
        <v>78</v>
      </c>
      <c r="G11" s="216" t="s">
        <v>16</v>
      </c>
      <c r="H11" s="217" t="s">
        <v>409</v>
      </c>
      <c r="I11" s="14"/>
      <c r="J11" s="14"/>
      <c r="K11" s="377"/>
      <c r="L11" s="215"/>
      <c r="N11" s="240" t="s">
        <v>12</v>
      </c>
      <c r="O11" s="241" t="s">
        <v>409</v>
      </c>
      <c r="P11" s="333" t="s">
        <v>426</v>
      </c>
      <c r="Q11" s="378"/>
      <c r="R11" s="244"/>
      <c r="S11" s="245" t="s">
        <v>54</v>
      </c>
      <c r="U11" s="361" t="s">
        <v>13</v>
      </c>
      <c r="V11" s="362" t="s">
        <v>409</v>
      </c>
      <c r="W11" s="2105" t="s">
        <v>427</v>
      </c>
      <c r="X11" s="2105"/>
      <c r="Y11" s="2105"/>
      <c r="Z11" s="380" t="s">
        <v>93</v>
      </c>
      <c r="AB11" s="230" t="s">
        <v>17</v>
      </c>
      <c r="AC11" s="231" t="s">
        <v>414</v>
      </c>
      <c r="AD11" s="285" t="s">
        <v>428</v>
      </c>
      <c r="AE11" s="381"/>
      <c r="AF11" s="285" t="s">
        <v>429</v>
      </c>
      <c r="AG11" s="233" t="s">
        <v>38</v>
      </c>
      <c r="AI11" s="216" t="s">
        <v>18</v>
      </c>
      <c r="AJ11" s="217" t="s">
        <v>409</v>
      </c>
      <c r="AK11" s="269"/>
      <c r="AL11" s="269"/>
      <c r="AM11" s="269"/>
      <c r="AN11" s="249"/>
      <c r="AP11" s="382" t="s">
        <v>14</v>
      </c>
      <c r="AQ11" s="383" t="s">
        <v>409</v>
      </c>
      <c r="AR11" s="383"/>
      <c r="AS11" s="374"/>
      <c r="AT11" s="374" t="s">
        <v>371</v>
      </c>
      <c r="AU11" s="331"/>
      <c r="AX11" s="354" t="s">
        <v>12</v>
      </c>
      <c r="AY11" s="355" t="s">
        <v>430</v>
      </c>
      <c r="AZ11" s="266" t="s">
        <v>431</v>
      </c>
      <c r="BA11" s="271"/>
      <c r="BB11" s="357"/>
      <c r="BC11" s="384"/>
      <c r="BE11" s="219" t="s">
        <v>13</v>
      </c>
      <c r="BF11" s="220" t="s">
        <v>414</v>
      </c>
      <c r="BG11" s="234"/>
      <c r="BH11" s="234"/>
      <c r="BI11" s="234"/>
      <c r="BJ11" s="235"/>
      <c r="BL11" s="216" t="s">
        <v>15</v>
      </c>
      <c r="BM11" s="217" t="s">
        <v>409</v>
      </c>
      <c r="BN11" s="269"/>
      <c r="BO11" s="269"/>
      <c r="BP11" s="269"/>
      <c r="BQ11" s="249"/>
      <c r="BS11" s="287"/>
      <c r="BT11" s="30"/>
      <c r="BU11" s="30" t="s">
        <v>384</v>
      </c>
      <c r="BV11" s="292"/>
      <c r="BW11" s="30" t="s">
        <v>403</v>
      </c>
      <c r="BX11" s="293"/>
      <c r="BZ11" s="361" t="s">
        <v>13</v>
      </c>
      <c r="CA11" s="362" t="s">
        <v>409</v>
      </c>
      <c r="CB11" s="2089" t="s">
        <v>432</v>
      </c>
      <c r="CC11" s="2089"/>
      <c r="CD11" s="2089"/>
      <c r="CE11" s="365" t="s">
        <v>38</v>
      </c>
      <c r="CG11" s="294" t="s">
        <v>14</v>
      </c>
      <c r="CH11" s="295" t="s">
        <v>402</v>
      </c>
      <c r="CI11" s="296"/>
      <c r="CJ11" s="296"/>
      <c r="CK11" s="296"/>
      <c r="CL11" s="36"/>
      <c r="CN11" s="26">
        <v>2</v>
      </c>
      <c r="CO11" s="7" t="s">
        <v>406</v>
      </c>
      <c r="CP11" s="37" t="s">
        <v>25</v>
      </c>
      <c r="CQ11" s="321" t="s">
        <v>78</v>
      </c>
    </row>
    <row r="12" spans="2:95" ht="17.25" thickBot="1">
      <c r="B12" s="26">
        <v>2</v>
      </c>
      <c r="C12" s="7" t="s">
        <v>433</v>
      </c>
      <c r="D12" s="320" t="s">
        <v>29</v>
      </c>
      <c r="E12" s="321" t="s">
        <v>79</v>
      </c>
      <c r="G12" s="385" t="s">
        <v>17</v>
      </c>
      <c r="H12" s="386" t="s">
        <v>414</v>
      </c>
      <c r="I12" s="387" t="s">
        <v>434</v>
      </c>
      <c r="J12" s="387"/>
      <c r="K12" s="387"/>
      <c r="L12" s="388" t="s">
        <v>54</v>
      </c>
      <c r="N12" s="272"/>
      <c r="O12" s="203"/>
      <c r="P12" s="389" t="s">
        <v>435</v>
      </c>
      <c r="Q12" s="389"/>
      <c r="R12" s="274" t="s">
        <v>388</v>
      </c>
      <c r="S12" s="275"/>
      <c r="U12" s="382"/>
      <c r="V12" s="383"/>
      <c r="W12" s="383" t="s">
        <v>436</v>
      </c>
      <c r="X12" s="330"/>
      <c r="Y12" s="330" t="s">
        <v>98</v>
      </c>
      <c r="Z12" s="331"/>
      <c r="AB12" s="265"/>
      <c r="AC12" s="266"/>
      <c r="AD12" s="390" t="s">
        <v>437</v>
      </c>
      <c r="AE12" s="267"/>
      <c r="AF12" s="267"/>
      <c r="AG12" s="268" t="s">
        <v>31</v>
      </c>
      <c r="AI12" s="240" t="s">
        <v>12</v>
      </c>
      <c r="AJ12" s="241" t="s">
        <v>414</v>
      </c>
      <c r="AK12" s="333" t="s">
        <v>438</v>
      </c>
      <c r="AL12" s="243"/>
      <c r="AM12" s="243"/>
      <c r="AN12" s="245" t="s">
        <v>41</v>
      </c>
      <c r="AP12" s="294" t="s">
        <v>15</v>
      </c>
      <c r="AQ12" s="295" t="s">
        <v>414</v>
      </c>
      <c r="AR12" s="310"/>
      <c r="AS12" s="310"/>
      <c r="AT12" s="310"/>
      <c r="AU12" s="311"/>
      <c r="AX12" s="354" t="s">
        <v>13</v>
      </c>
      <c r="AY12" s="355" t="s">
        <v>439</v>
      </c>
      <c r="AZ12" s="266" t="s">
        <v>412</v>
      </c>
      <c r="BA12" s="271"/>
      <c r="BB12" s="357"/>
      <c r="BC12" s="384"/>
      <c r="BE12" s="219" t="s">
        <v>14</v>
      </c>
      <c r="BF12" s="220" t="s">
        <v>421</v>
      </c>
      <c r="BG12" s="234"/>
      <c r="BH12" s="234"/>
      <c r="BI12" s="234"/>
      <c r="BJ12" s="235"/>
      <c r="BL12" s="230" t="s">
        <v>16</v>
      </c>
      <c r="BM12" s="231" t="s">
        <v>414</v>
      </c>
      <c r="BN12" s="238" t="s">
        <v>440</v>
      </c>
      <c r="BO12" s="239"/>
      <c r="BP12" s="239"/>
      <c r="BQ12" s="391" t="s">
        <v>441</v>
      </c>
      <c r="BS12" s="319" t="s">
        <v>18</v>
      </c>
      <c r="BT12" s="7" t="s">
        <v>414</v>
      </c>
      <c r="BX12" s="392"/>
      <c r="BZ12" s="393"/>
      <c r="CA12" s="394"/>
      <c r="CB12" s="374" t="s">
        <v>442</v>
      </c>
      <c r="CC12" s="374"/>
      <c r="CD12" s="374" t="s">
        <v>371</v>
      </c>
      <c r="CE12" s="395"/>
      <c r="CG12" s="219" t="s">
        <v>15</v>
      </c>
      <c r="CH12" s="220" t="s">
        <v>409</v>
      </c>
      <c r="CI12" s="234"/>
      <c r="CJ12" s="234"/>
      <c r="CK12" s="234"/>
      <c r="CL12" s="34"/>
      <c r="CN12" s="26">
        <v>2</v>
      </c>
      <c r="CO12" s="7" t="s">
        <v>433</v>
      </c>
      <c r="CP12" s="37" t="s">
        <v>29</v>
      </c>
      <c r="CQ12" s="321" t="s">
        <v>79</v>
      </c>
    </row>
    <row r="13" spans="2:95" ht="17.25" thickBot="1">
      <c r="B13" s="26">
        <v>2</v>
      </c>
      <c r="C13" s="7" t="s">
        <v>443</v>
      </c>
      <c r="D13" s="320" t="s">
        <v>444</v>
      </c>
      <c r="E13" s="321" t="s">
        <v>92</v>
      </c>
      <c r="G13" s="396"/>
      <c r="H13" s="38"/>
      <c r="I13" s="305" t="s">
        <v>435</v>
      </c>
      <c r="J13" s="304" t="s">
        <v>388</v>
      </c>
      <c r="K13" s="305"/>
      <c r="L13" s="281" t="s">
        <v>30</v>
      </c>
      <c r="N13" s="361" t="s">
        <v>13</v>
      </c>
      <c r="O13" s="362" t="s">
        <v>414</v>
      </c>
      <c r="P13" s="2089" t="s">
        <v>445</v>
      </c>
      <c r="Q13" s="2089"/>
      <c r="R13" s="2089"/>
      <c r="S13" s="365" t="s">
        <v>54</v>
      </c>
      <c r="U13" s="294" t="s">
        <v>14</v>
      </c>
      <c r="V13" s="295" t="s">
        <v>414</v>
      </c>
      <c r="W13" s="310"/>
      <c r="X13" s="310"/>
      <c r="Y13" s="310"/>
      <c r="Z13" s="311"/>
      <c r="AB13" s="265"/>
      <c r="AC13" s="266"/>
      <c r="AD13" s="267" t="s">
        <v>446</v>
      </c>
      <c r="AE13" s="397" t="s">
        <v>447</v>
      </c>
      <c r="AF13" s="397"/>
      <c r="AG13" s="398"/>
      <c r="AI13" s="272"/>
      <c r="AJ13" s="203"/>
      <c r="AK13" s="273" t="s">
        <v>448</v>
      </c>
      <c r="AL13" s="273"/>
      <c r="AM13" s="274" t="s">
        <v>371</v>
      </c>
      <c r="AN13" s="399"/>
      <c r="AP13" s="216" t="s">
        <v>16</v>
      </c>
      <c r="AQ13" s="217" t="s">
        <v>421</v>
      </c>
      <c r="AR13" s="261"/>
      <c r="AS13" s="261"/>
      <c r="AT13" s="261"/>
      <c r="AU13" s="262"/>
      <c r="AX13" s="354" t="s">
        <v>14</v>
      </c>
      <c r="AY13" s="355" t="s">
        <v>449</v>
      </c>
      <c r="AZ13" s="266" t="s">
        <v>406</v>
      </c>
      <c r="BA13" s="271"/>
      <c r="BB13" s="357"/>
      <c r="BC13" s="384"/>
      <c r="BE13" s="219" t="s">
        <v>15</v>
      </c>
      <c r="BF13" s="220" t="s">
        <v>430</v>
      </c>
      <c r="BG13" s="234"/>
      <c r="BH13" s="234"/>
      <c r="BI13" s="234"/>
      <c r="BJ13" s="235"/>
      <c r="BL13" s="270"/>
      <c r="BM13" s="267"/>
      <c r="BN13" s="400" t="s">
        <v>450</v>
      </c>
      <c r="BO13" s="271"/>
      <c r="BP13" s="271"/>
      <c r="BQ13" s="401" t="s">
        <v>451</v>
      </c>
      <c r="BS13" s="240" t="s">
        <v>12</v>
      </c>
      <c r="BT13" s="241" t="s">
        <v>421</v>
      </c>
      <c r="BU13" s="242" t="s">
        <v>452</v>
      </c>
      <c r="BV13" s="243"/>
      <c r="BW13" s="244"/>
      <c r="BX13" s="245" t="s">
        <v>54</v>
      </c>
      <c r="BZ13" s="294" t="s">
        <v>14</v>
      </c>
      <c r="CA13" s="295" t="s">
        <v>414</v>
      </c>
      <c r="CB13" s="296"/>
      <c r="CC13" s="296"/>
      <c r="CD13" s="296"/>
      <c r="CE13" s="297"/>
      <c r="CG13" s="219" t="s">
        <v>16</v>
      </c>
      <c r="CH13" s="220" t="s">
        <v>414</v>
      </c>
      <c r="CI13" s="234"/>
      <c r="CJ13" s="234"/>
      <c r="CK13" s="234"/>
      <c r="CL13" s="34"/>
      <c r="CN13" s="26">
        <v>2</v>
      </c>
      <c r="CO13" s="7" t="s">
        <v>443</v>
      </c>
      <c r="CP13" s="37" t="s">
        <v>444</v>
      </c>
      <c r="CQ13" s="321" t="s">
        <v>92</v>
      </c>
    </row>
    <row r="14" spans="2:95" ht="17.25" thickBot="1">
      <c r="B14" s="26">
        <v>2</v>
      </c>
      <c r="C14" s="7" t="s">
        <v>384</v>
      </c>
      <c r="D14" s="336" t="s">
        <v>94</v>
      </c>
      <c r="E14" s="321" t="s">
        <v>80</v>
      </c>
      <c r="G14" s="402"/>
      <c r="H14" s="324"/>
      <c r="I14" s="152" t="s">
        <v>380</v>
      </c>
      <c r="J14" s="152"/>
      <c r="K14" s="325"/>
      <c r="L14" s="403"/>
      <c r="N14" s="382"/>
      <c r="O14" s="383"/>
      <c r="P14" s="374" t="s">
        <v>453</v>
      </c>
      <c r="Q14" s="404" t="s">
        <v>388</v>
      </c>
      <c r="R14" s="329"/>
      <c r="S14" s="376" t="s">
        <v>30</v>
      </c>
      <c r="U14" s="216" t="s">
        <v>15</v>
      </c>
      <c r="V14" s="217" t="s">
        <v>421</v>
      </c>
      <c r="W14" s="261"/>
      <c r="X14" s="261"/>
      <c r="Y14" s="261"/>
      <c r="Z14" s="262"/>
      <c r="AB14" s="287"/>
      <c r="AC14" s="30"/>
      <c r="AD14" s="30" t="s">
        <v>384</v>
      </c>
      <c r="AE14" s="289"/>
      <c r="AF14" s="30" t="s">
        <v>385</v>
      </c>
      <c r="AG14" s="290"/>
      <c r="AI14" s="405" t="s">
        <v>13</v>
      </c>
      <c r="AJ14" s="406" t="s">
        <v>421</v>
      </c>
      <c r="AK14" s="2110" t="s">
        <v>454</v>
      </c>
      <c r="AL14" s="2110"/>
      <c r="AM14" s="2110"/>
      <c r="AN14" s="309" t="s">
        <v>54</v>
      </c>
      <c r="AP14" s="230" t="s">
        <v>17</v>
      </c>
      <c r="AQ14" s="231" t="s">
        <v>430</v>
      </c>
      <c r="AR14" s="407" t="s">
        <v>455</v>
      </c>
      <c r="AS14" s="407"/>
      <c r="AT14" s="407"/>
      <c r="AU14" s="408"/>
      <c r="AX14" s="354" t="s">
        <v>15</v>
      </c>
      <c r="AY14" s="355" t="s">
        <v>456</v>
      </c>
      <c r="AZ14" s="266" t="s">
        <v>380</v>
      </c>
      <c r="BA14" s="271"/>
      <c r="BB14" s="357"/>
      <c r="BC14" s="384"/>
      <c r="BE14" s="216" t="s">
        <v>16</v>
      </c>
      <c r="BF14" s="217" t="s">
        <v>439</v>
      </c>
      <c r="BG14" s="269"/>
      <c r="BH14" s="269"/>
      <c r="BI14" s="269"/>
      <c r="BJ14" s="249"/>
      <c r="BL14" s="270"/>
      <c r="BM14" s="267"/>
      <c r="BN14" s="271" t="s">
        <v>457</v>
      </c>
      <c r="BO14" s="271"/>
      <c r="BP14" s="271"/>
      <c r="BQ14" s="300" t="s">
        <v>38</v>
      </c>
      <c r="BS14" s="343"/>
      <c r="BT14" s="206"/>
      <c r="BU14" s="344"/>
      <c r="BV14" s="344"/>
      <c r="BW14" s="345" t="s">
        <v>371</v>
      </c>
      <c r="BX14" s="346"/>
      <c r="BZ14" s="219" t="s">
        <v>15</v>
      </c>
      <c r="CA14" s="220" t="s">
        <v>421</v>
      </c>
      <c r="CB14" s="234"/>
      <c r="CC14" s="234"/>
      <c r="CD14" s="234"/>
      <c r="CE14" s="235"/>
      <c r="CG14" s="230" t="s">
        <v>17</v>
      </c>
      <c r="CH14" s="231" t="s">
        <v>421</v>
      </c>
      <c r="CI14" s="250" t="s">
        <v>458</v>
      </c>
      <c r="CJ14" s="239"/>
      <c r="CK14" s="239"/>
      <c r="CL14" s="409"/>
      <c r="CN14" s="26">
        <v>2</v>
      </c>
      <c r="CO14" s="7" t="s">
        <v>384</v>
      </c>
      <c r="CP14" s="37" t="s">
        <v>94</v>
      </c>
      <c r="CQ14" s="321" t="s">
        <v>80</v>
      </c>
    </row>
    <row r="15" spans="2:95" ht="17.25" thickBot="1">
      <c r="B15" s="26">
        <v>2</v>
      </c>
      <c r="C15" s="7" t="s">
        <v>385</v>
      </c>
      <c r="D15" s="336" t="s">
        <v>459</v>
      </c>
      <c r="E15" s="321" t="s">
        <v>81</v>
      </c>
      <c r="G15" s="319" t="s">
        <v>18</v>
      </c>
      <c r="H15" s="7" t="s">
        <v>421</v>
      </c>
      <c r="L15" s="410"/>
      <c r="N15" s="411" t="s">
        <v>14</v>
      </c>
      <c r="O15" s="412" t="s">
        <v>421</v>
      </c>
      <c r="P15" s="413" t="s">
        <v>460</v>
      </c>
      <c r="Q15" s="414"/>
      <c r="R15" s="414"/>
      <c r="S15" s="415"/>
      <c r="U15" s="230" t="s">
        <v>16</v>
      </c>
      <c r="V15" s="231" t="s">
        <v>430</v>
      </c>
      <c r="W15" s="2111" t="s">
        <v>461</v>
      </c>
      <c r="X15" s="2111"/>
      <c r="Y15" s="2111"/>
      <c r="Z15" s="233" t="s">
        <v>38</v>
      </c>
      <c r="AB15" s="319" t="s">
        <v>18</v>
      </c>
      <c r="AC15" s="7" t="s">
        <v>421</v>
      </c>
      <c r="AG15" s="340"/>
      <c r="AI15" s="382"/>
      <c r="AJ15" s="383"/>
      <c r="AK15" s="383"/>
      <c r="AL15" s="374"/>
      <c r="AM15" s="374" t="s">
        <v>371</v>
      </c>
      <c r="AN15" s="376"/>
      <c r="AP15" s="265"/>
      <c r="AQ15" s="266"/>
      <c r="AR15" s="267" t="s">
        <v>462</v>
      </c>
      <c r="AS15" s="267" t="s">
        <v>463</v>
      </c>
      <c r="AT15" s="267"/>
      <c r="AU15" s="306"/>
      <c r="AX15" s="416" t="s">
        <v>16</v>
      </c>
      <c r="AY15" s="417" t="s">
        <v>464</v>
      </c>
      <c r="AZ15" s="30" t="s">
        <v>433</v>
      </c>
      <c r="BA15" s="292"/>
      <c r="BB15" s="418"/>
      <c r="BC15" s="419"/>
      <c r="BE15" s="230" t="s">
        <v>17</v>
      </c>
      <c r="BF15" s="231" t="s">
        <v>449</v>
      </c>
      <c r="BG15" s="2113" t="s">
        <v>465</v>
      </c>
      <c r="BH15" s="2113"/>
      <c r="BI15" s="2113"/>
      <c r="BJ15" s="233" t="s">
        <v>35</v>
      </c>
      <c r="BL15" s="420" t="s">
        <v>466</v>
      </c>
      <c r="BM15" s="267"/>
      <c r="BN15" s="271"/>
      <c r="BO15" s="271"/>
      <c r="BP15" s="271"/>
      <c r="BQ15" s="300" t="s">
        <v>32</v>
      </c>
      <c r="BS15" s="361" t="s">
        <v>13</v>
      </c>
      <c r="BT15" s="362" t="s">
        <v>430</v>
      </c>
      <c r="BU15" s="2115" t="s">
        <v>467</v>
      </c>
      <c r="BV15" s="2115"/>
      <c r="BW15" s="2115"/>
      <c r="BX15" s="2116"/>
      <c r="BZ15" s="216" t="s">
        <v>16</v>
      </c>
      <c r="CA15" s="217" t="s">
        <v>430</v>
      </c>
      <c r="CB15" s="269"/>
      <c r="CC15" s="269"/>
      <c r="CD15" s="269"/>
      <c r="CE15" s="249"/>
      <c r="CG15" s="276"/>
      <c r="CH15" s="277"/>
      <c r="CI15" s="271" t="s">
        <v>468</v>
      </c>
      <c r="CJ15" s="271"/>
      <c r="CK15" s="271"/>
      <c r="CL15" s="421"/>
      <c r="CN15" s="26">
        <v>2</v>
      </c>
      <c r="CO15" s="7" t="s">
        <v>385</v>
      </c>
      <c r="CP15" s="37" t="s">
        <v>459</v>
      </c>
      <c r="CQ15" s="321" t="s">
        <v>81</v>
      </c>
    </row>
    <row r="16" spans="2:95" ht="17.25" thickBot="1">
      <c r="B16" s="26" t="s">
        <v>67</v>
      </c>
      <c r="C16" s="7" t="s">
        <v>469</v>
      </c>
      <c r="D16" s="320" t="s">
        <v>24</v>
      </c>
      <c r="E16" s="321" t="s">
        <v>85</v>
      </c>
      <c r="G16" s="240" t="s">
        <v>12</v>
      </c>
      <c r="H16" s="241" t="s">
        <v>430</v>
      </c>
      <c r="I16" s="333" t="s">
        <v>404</v>
      </c>
      <c r="J16" s="334"/>
      <c r="K16" s="244"/>
      <c r="L16" s="245" t="s">
        <v>54</v>
      </c>
      <c r="N16" s="219" t="s">
        <v>15</v>
      </c>
      <c r="O16" s="220" t="s">
        <v>430</v>
      </c>
      <c r="P16" s="20"/>
      <c r="Q16" s="20"/>
      <c r="R16" s="20"/>
      <c r="S16" s="422"/>
      <c r="U16" s="420"/>
      <c r="V16" s="32"/>
      <c r="W16" s="2112"/>
      <c r="X16" s="2112"/>
      <c r="Y16" s="2112"/>
      <c r="Z16" s="306"/>
      <c r="AB16" s="240" t="s">
        <v>12</v>
      </c>
      <c r="AC16" s="241" t="s">
        <v>430</v>
      </c>
      <c r="AD16" s="2108" t="s">
        <v>470</v>
      </c>
      <c r="AE16" s="2108"/>
      <c r="AF16" s="2108"/>
      <c r="AG16" s="2109"/>
      <c r="AI16" s="294" t="s">
        <v>14</v>
      </c>
      <c r="AJ16" s="295" t="s">
        <v>430</v>
      </c>
      <c r="AK16" s="296"/>
      <c r="AL16" s="296"/>
      <c r="AM16" s="296"/>
      <c r="AN16" s="297"/>
      <c r="AP16" s="423"/>
      <c r="AQ16" s="424"/>
      <c r="AR16" s="424" t="s">
        <v>384</v>
      </c>
      <c r="AS16" s="425"/>
      <c r="AT16" s="424" t="s">
        <v>385</v>
      </c>
      <c r="AU16" s="426"/>
      <c r="AX16" s="294" t="s">
        <v>17</v>
      </c>
      <c r="AY16" s="295" t="s">
        <v>471</v>
      </c>
      <c r="AZ16" s="296"/>
      <c r="BA16" s="296"/>
      <c r="BB16" s="296"/>
      <c r="BC16" s="297"/>
      <c r="BE16" s="265"/>
      <c r="BF16" s="266"/>
      <c r="BG16" s="2114"/>
      <c r="BH16" s="2114"/>
      <c r="BI16" s="2114"/>
      <c r="BJ16" s="427"/>
      <c r="BL16" s="230" t="s">
        <v>17</v>
      </c>
      <c r="BM16" s="231" t="s">
        <v>421</v>
      </c>
      <c r="BN16" s="2094" t="s">
        <v>472</v>
      </c>
      <c r="BO16" s="2094"/>
      <c r="BP16" s="2094"/>
      <c r="BQ16" s="233" t="s">
        <v>35</v>
      </c>
      <c r="BS16" s="382"/>
      <c r="BT16" s="383"/>
      <c r="BU16" s="374" t="s">
        <v>473</v>
      </c>
      <c r="BV16" s="374"/>
      <c r="BW16" s="374" t="s">
        <v>371</v>
      </c>
      <c r="BX16" s="376" t="s">
        <v>54</v>
      </c>
      <c r="BZ16" s="428" t="s">
        <v>17</v>
      </c>
      <c r="CA16" s="429" t="s">
        <v>439</v>
      </c>
      <c r="CB16" s="2106" t="s">
        <v>474</v>
      </c>
      <c r="CC16" s="2106"/>
      <c r="CD16" s="2106"/>
      <c r="CE16" s="388" t="s">
        <v>54</v>
      </c>
      <c r="CG16" s="301"/>
      <c r="CH16" s="302"/>
      <c r="CI16" s="30" t="s">
        <v>396</v>
      </c>
      <c r="CJ16" s="292"/>
      <c r="CK16" s="288" t="s">
        <v>379</v>
      </c>
      <c r="CL16" s="430"/>
      <c r="CN16" s="26" t="s">
        <v>67</v>
      </c>
      <c r="CO16" s="7" t="s">
        <v>469</v>
      </c>
      <c r="CP16" s="37" t="s">
        <v>24</v>
      </c>
      <c r="CQ16" s="321" t="s">
        <v>85</v>
      </c>
    </row>
    <row r="17" spans="2:95" ht="17.25" thickBot="1">
      <c r="B17" s="26">
        <v>1</v>
      </c>
      <c r="C17" s="3" t="s">
        <v>379</v>
      </c>
      <c r="D17" s="320" t="s">
        <v>65</v>
      </c>
      <c r="E17" s="321" t="s">
        <v>82</v>
      </c>
      <c r="G17" s="272"/>
      <c r="H17" s="203"/>
      <c r="I17" s="273" t="s">
        <v>411</v>
      </c>
      <c r="J17" s="273"/>
      <c r="K17" s="274" t="s">
        <v>388</v>
      </c>
      <c r="L17" s="275"/>
      <c r="N17" s="216" t="s">
        <v>16</v>
      </c>
      <c r="O17" s="217" t="s">
        <v>439</v>
      </c>
      <c r="P17" s="22"/>
      <c r="Q17" s="22"/>
      <c r="R17" s="22"/>
      <c r="S17" s="218"/>
      <c r="U17" s="420"/>
      <c r="V17" s="32"/>
      <c r="W17" s="267" t="s">
        <v>475</v>
      </c>
      <c r="X17" s="267" t="s">
        <v>476</v>
      </c>
      <c r="Y17" s="267"/>
      <c r="Z17" s="306"/>
      <c r="AB17" s="272"/>
      <c r="AC17" s="203"/>
      <c r="AD17" s="274" t="s">
        <v>477</v>
      </c>
      <c r="AE17" s="274"/>
      <c r="AF17" s="274" t="s">
        <v>371</v>
      </c>
      <c r="AG17" s="286" t="s">
        <v>54</v>
      </c>
      <c r="AI17" s="216" t="s">
        <v>15</v>
      </c>
      <c r="AJ17" s="217" t="s">
        <v>439</v>
      </c>
      <c r="AK17" s="269"/>
      <c r="AL17" s="269"/>
      <c r="AM17" s="269"/>
      <c r="AN17" s="249"/>
      <c r="AP17" s="265" t="s">
        <v>17</v>
      </c>
      <c r="AQ17" s="266" t="s">
        <v>430</v>
      </c>
      <c r="AR17" s="431" t="s">
        <v>478</v>
      </c>
      <c r="AS17" s="267"/>
      <c r="AT17" s="267"/>
      <c r="AU17" s="300" t="s">
        <v>107</v>
      </c>
      <c r="AX17" s="219" t="s">
        <v>18</v>
      </c>
      <c r="AY17" s="220" t="s">
        <v>479</v>
      </c>
      <c r="AZ17" s="234"/>
      <c r="BA17" s="234"/>
      <c r="BB17" s="234"/>
      <c r="BC17" s="235"/>
      <c r="BE17" s="265"/>
      <c r="BF17" s="266"/>
      <c r="BG17" s="271" t="s">
        <v>480</v>
      </c>
      <c r="BH17" s="271"/>
      <c r="BI17" s="271" t="s">
        <v>371</v>
      </c>
      <c r="BJ17" s="278"/>
      <c r="BL17" s="270"/>
      <c r="BM17" s="267"/>
      <c r="BN17" s="271" t="s">
        <v>481</v>
      </c>
      <c r="BO17" s="271"/>
      <c r="BP17" s="271" t="s">
        <v>371</v>
      </c>
      <c r="BQ17" s="278"/>
      <c r="BS17" s="294" t="s">
        <v>14</v>
      </c>
      <c r="BT17" s="295" t="s">
        <v>439</v>
      </c>
      <c r="BU17" s="296"/>
      <c r="BV17" s="296"/>
      <c r="BW17" s="296"/>
      <c r="BX17" s="297"/>
      <c r="BZ17" s="432"/>
      <c r="CA17" s="433"/>
      <c r="CB17" s="2107"/>
      <c r="CC17" s="2107"/>
      <c r="CD17" s="2107"/>
      <c r="CE17" s="434"/>
      <c r="CG17" s="216" t="s">
        <v>18</v>
      </c>
      <c r="CH17" s="217" t="s">
        <v>430</v>
      </c>
      <c r="CI17" s="269"/>
      <c r="CJ17" s="269"/>
      <c r="CK17" s="269"/>
      <c r="CL17" s="35"/>
      <c r="CN17" s="26">
        <v>1</v>
      </c>
      <c r="CO17" s="3" t="s">
        <v>379</v>
      </c>
      <c r="CP17" s="27" t="s">
        <v>65</v>
      </c>
      <c r="CQ17" s="321" t="s">
        <v>82</v>
      </c>
    </row>
    <row r="18" spans="2:95" ht="17.25" thickBot="1">
      <c r="B18" s="26">
        <v>1</v>
      </c>
      <c r="C18" s="7" t="s">
        <v>431</v>
      </c>
      <c r="D18" s="320" t="s">
        <v>21</v>
      </c>
      <c r="E18" s="321" t="s">
        <v>83</v>
      </c>
      <c r="G18" s="361" t="s">
        <v>13</v>
      </c>
      <c r="H18" s="362" t="s">
        <v>439</v>
      </c>
      <c r="I18" s="435" t="s">
        <v>63</v>
      </c>
      <c r="J18" s="435"/>
      <c r="K18" s="435"/>
      <c r="L18" s="365" t="s">
        <v>54</v>
      </c>
      <c r="N18" s="230" t="s">
        <v>17</v>
      </c>
      <c r="O18" s="231" t="s">
        <v>449</v>
      </c>
      <c r="P18" s="285" t="s">
        <v>482</v>
      </c>
      <c r="Q18" s="285"/>
      <c r="R18" s="285"/>
      <c r="S18" s="233" t="s">
        <v>35</v>
      </c>
      <c r="U18" s="287"/>
      <c r="V18" s="30"/>
      <c r="W18" s="30" t="s">
        <v>395</v>
      </c>
      <c r="X18" s="289"/>
      <c r="Y18" s="30" t="s">
        <v>380</v>
      </c>
      <c r="Z18" s="290"/>
      <c r="AB18" s="294" t="s">
        <v>13</v>
      </c>
      <c r="AC18" s="295" t="s">
        <v>439</v>
      </c>
      <c r="AD18" s="310"/>
      <c r="AE18" s="310"/>
      <c r="AF18" s="310"/>
      <c r="AG18" s="311"/>
      <c r="AI18" s="230" t="s">
        <v>16</v>
      </c>
      <c r="AJ18" s="231" t="s">
        <v>449</v>
      </c>
      <c r="AK18" s="436" t="s">
        <v>483</v>
      </c>
      <c r="AL18" s="407"/>
      <c r="AM18" s="238" t="s">
        <v>484</v>
      </c>
      <c r="AN18" s="233" t="s">
        <v>38</v>
      </c>
      <c r="AP18" s="287"/>
      <c r="AQ18" s="30"/>
      <c r="AR18" s="30" t="s">
        <v>405</v>
      </c>
      <c r="AS18" s="289"/>
      <c r="AT18" s="30" t="s">
        <v>485</v>
      </c>
      <c r="AU18" s="437"/>
      <c r="AX18" s="219" t="s">
        <v>12</v>
      </c>
      <c r="AY18" s="220" t="s">
        <v>486</v>
      </c>
      <c r="AZ18" s="234"/>
      <c r="BA18" s="234"/>
      <c r="BB18" s="234"/>
      <c r="BC18" s="235"/>
      <c r="BE18" s="287"/>
      <c r="BF18" s="30"/>
      <c r="BG18" s="30" t="s">
        <v>385</v>
      </c>
      <c r="BH18" s="292"/>
      <c r="BI18" s="30" t="s">
        <v>384</v>
      </c>
      <c r="BJ18" s="293"/>
      <c r="BL18" s="291"/>
      <c r="BM18" s="289"/>
      <c r="BN18" s="30" t="s">
        <v>405</v>
      </c>
      <c r="BO18" s="292"/>
      <c r="BP18" s="292" t="s">
        <v>487</v>
      </c>
      <c r="BQ18" s="293"/>
      <c r="BS18" s="219" t="s">
        <v>15</v>
      </c>
      <c r="BT18" s="220" t="s">
        <v>449</v>
      </c>
      <c r="BU18" s="234"/>
      <c r="BV18" s="234"/>
      <c r="BW18" s="234"/>
      <c r="BX18" s="235"/>
      <c r="BZ18" s="438"/>
      <c r="CA18" s="439"/>
      <c r="CB18" s="152" t="s">
        <v>443</v>
      </c>
      <c r="CC18" s="440"/>
      <c r="CD18" s="441" t="s">
        <v>371</v>
      </c>
      <c r="CE18" s="442"/>
      <c r="CG18" s="240" t="s">
        <v>12</v>
      </c>
      <c r="CH18" s="241" t="s">
        <v>439</v>
      </c>
      <c r="CI18" s="242" t="s">
        <v>488</v>
      </c>
      <c r="CJ18" s="243"/>
      <c r="CK18" s="243"/>
      <c r="CL18" s="245" t="s">
        <v>54</v>
      </c>
      <c r="CN18" s="26">
        <v>1</v>
      </c>
      <c r="CO18" s="7" t="s">
        <v>431</v>
      </c>
      <c r="CP18" s="37" t="s">
        <v>21</v>
      </c>
      <c r="CQ18" s="321" t="s">
        <v>83</v>
      </c>
    </row>
    <row r="19" spans="2:95" thickBot="1">
      <c r="B19" s="26">
        <v>1</v>
      </c>
      <c r="C19" s="3" t="s">
        <v>66</v>
      </c>
      <c r="D19" s="320" t="s">
        <v>117</v>
      </c>
      <c r="E19" s="321" t="s">
        <v>84</v>
      </c>
      <c r="G19" s="382"/>
      <c r="H19" s="383"/>
      <c r="I19" s="383"/>
      <c r="J19" s="443"/>
      <c r="K19" s="404" t="s">
        <v>388</v>
      </c>
      <c r="L19" s="395"/>
      <c r="N19" s="265"/>
      <c r="O19" s="266"/>
      <c r="P19" s="267" t="s">
        <v>489</v>
      </c>
      <c r="Q19" s="327" t="s">
        <v>388</v>
      </c>
      <c r="R19" s="32"/>
      <c r="S19" s="300" t="s">
        <v>32</v>
      </c>
      <c r="U19" s="294" t="s">
        <v>17</v>
      </c>
      <c r="V19" s="295" t="s">
        <v>439</v>
      </c>
      <c r="W19" s="310"/>
      <c r="X19" s="310"/>
      <c r="Y19" s="310"/>
      <c r="Z19" s="311"/>
      <c r="AB19" s="216" t="s">
        <v>14</v>
      </c>
      <c r="AC19" s="217" t="s">
        <v>449</v>
      </c>
      <c r="AD19" s="261"/>
      <c r="AE19" s="261"/>
      <c r="AF19" s="261"/>
      <c r="AG19" s="262"/>
      <c r="AI19" s="265"/>
      <c r="AJ19" s="266"/>
      <c r="AK19" s="271" t="s">
        <v>490</v>
      </c>
      <c r="AL19" s="271"/>
      <c r="AM19" s="271" t="s">
        <v>491</v>
      </c>
      <c r="AN19" s="278"/>
      <c r="AP19" s="319" t="s">
        <v>18</v>
      </c>
      <c r="AQ19" s="7" t="s">
        <v>439</v>
      </c>
      <c r="AU19" s="340"/>
      <c r="AX19" s="219" t="s">
        <v>13</v>
      </c>
      <c r="AY19" s="220" t="s">
        <v>492</v>
      </c>
      <c r="AZ19" s="234"/>
      <c r="BA19" s="234"/>
      <c r="BB19" s="234"/>
      <c r="BC19" s="235"/>
      <c r="BE19" s="294" t="s">
        <v>18</v>
      </c>
      <c r="BF19" s="295" t="s">
        <v>456</v>
      </c>
      <c r="BG19" s="296"/>
      <c r="BH19" s="296"/>
      <c r="BI19" s="296"/>
      <c r="BJ19" s="297"/>
      <c r="BL19" s="319" t="s">
        <v>18</v>
      </c>
      <c r="BM19" s="7" t="s">
        <v>430</v>
      </c>
      <c r="BQ19" s="392"/>
      <c r="BS19" s="216" t="s">
        <v>16</v>
      </c>
      <c r="BT19" s="217" t="s">
        <v>456</v>
      </c>
      <c r="BU19" s="269"/>
      <c r="BV19" s="269"/>
      <c r="BW19" s="269"/>
      <c r="BX19" s="249"/>
      <c r="BZ19" s="319" t="s">
        <v>18</v>
      </c>
      <c r="CA19" s="7" t="s">
        <v>449</v>
      </c>
      <c r="CE19" s="392"/>
      <c r="CG19" s="347"/>
      <c r="CH19" s="348"/>
      <c r="CI19" s="273"/>
      <c r="CJ19" s="273"/>
      <c r="CK19" s="273" t="s">
        <v>371</v>
      </c>
      <c r="CL19" s="444"/>
      <c r="CN19" s="26">
        <v>1</v>
      </c>
      <c r="CO19" s="3" t="s">
        <v>66</v>
      </c>
      <c r="CP19" s="27" t="s">
        <v>117</v>
      </c>
      <c r="CQ19" s="321" t="s">
        <v>84</v>
      </c>
    </row>
    <row r="20" spans="2:95" ht="17.25" thickBot="1">
      <c r="B20" s="26">
        <v>1</v>
      </c>
      <c r="C20" s="7" t="s">
        <v>399</v>
      </c>
      <c r="D20" s="336" t="s">
        <v>97</v>
      </c>
      <c r="E20" s="321" t="s">
        <v>88</v>
      </c>
      <c r="G20" s="294" t="s">
        <v>14</v>
      </c>
      <c r="H20" s="295" t="s">
        <v>449</v>
      </c>
      <c r="I20" s="13"/>
      <c r="J20" s="13"/>
      <c r="K20" s="337"/>
      <c r="L20" s="338"/>
      <c r="N20" s="287"/>
      <c r="O20" s="30"/>
      <c r="P20" s="30" t="s">
        <v>412</v>
      </c>
      <c r="Q20" s="288"/>
      <c r="R20" s="288"/>
      <c r="S20" s="339"/>
      <c r="U20" s="216" t="s">
        <v>18</v>
      </c>
      <c r="V20" s="217" t="s">
        <v>449</v>
      </c>
      <c r="W20" s="261"/>
      <c r="X20" s="261"/>
      <c r="Y20" s="261"/>
      <c r="Z20" s="262"/>
      <c r="AB20" s="445" t="s">
        <v>15</v>
      </c>
      <c r="AC20" s="446" t="s">
        <v>456</v>
      </c>
      <c r="AD20" s="447" t="s">
        <v>100</v>
      </c>
      <c r="AE20" s="448"/>
      <c r="AF20" s="448"/>
      <c r="AG20" s="449"/>
      <c r="AI20" s="287"/>
      <c r="AJ20" s="30"/>
      <c r="AK20" s="288" t="s">
        <v>379</v>
      </c>
      <c r="AL20" s="292"/>
      <c r="AM20" s="30" t="s">
        <v>406</v>
      </c>
      <c r="AN20" s="293"/>
      <c r="AP20" s="240" t="s">
        <v>12</v>
      </c>
      <c r="AQ20" s="241" t="s">
        <v>449</v>
      </c>
      <c r="AR20" s="208" t="s">
        <v>493</v>
      </c>
      <c r="AS20" s="263"/>
      <c r="AT20" s="263"/>
      <c r="AU20" s="245" t="s">
        <v>54</v>
      </c>
      <c r="AX20" s="450" t="s">
        <v>14</v>
      </c>
      <c r="AY20" s="451" t="s">
        <v>494</v>
      </c>
      <c r="AZ20" s="436" t="s">
        <v>495</v>
      </c>
      <c r="BA20" s="436"/>
      <c r="BB20" s="436"/>
      <c r="BC20" s="391" t="s">
        <v>496</v>
      </c>
      <c r="BE20" s="219" t="s">
        <v>12</v>
      </c>
      <c r="BF20" s="220" t="s">
        <v>464</v>
      </c>
      <c r="BG20" s="234"/>
      <c r="BH20" s="234"/>
      <c r="BI20" s="234"/>
      <c r="BJ20" s="235"/>
      <c r="BL20" s="240" t="s">
        <v>12</v>
      </c>
      <c r="BM20" s="241" t="s">
        <v>439</v>
      </c>
      <c r="BN20" s="2108" t="s">
        <v>124</v>
      </c>
      <c r="BO20" s="2108"/>
      <c r="BP20" s="2108"/>
      <c r="BQ20" s="2109"/>
      <c r="BS20" s="230" t="s">
        <v>17</v>
      </c>
      <c r="BT20" s="231" t="s">
        <v>464</v>
      </c>
      <c r="BU20" s="232" t="s">
        <v>497</v>
      </c>
      <c r="BV20" s="239"/>
      <c r="BW20" s="239"/>
      <c r="BX20" s="233" t="s">
        <v>39</v>
      </c>
      <c r="BZ20" s="452" t="s">
        <v>12</v>
      </c>
      <c r="CA20" s="453" t="s">
        <v>456</v>
      </c>
      <c r="CB20" s="454" t="s">
        <v>498</v>
      </c>
      <c r="CC20" s="454"/>
      <c r="CD20" s="454"/>
      <c r="CE20" s="455"/>
      <c r="CG20" s="456" t="s">
        <v>13</v>
      </c>
      <c r="CH20" s="457" t="s">
        <v>449</v>
      </c>
      <c r="CI20" s="458" t="s">
        <v>499</v>
      </c>
      <c r="CJ20" s="296"/>
      <c r="CK20" s="296"/>
      <c r="CL20" s="36"/>
      <c r="CN20" s="26">
        <v>1</v>
      </c>
      <c r="CO20" s="7" t="s">
        <v>399</v>
      </c>
      <c r="CP20" s="37" t="s">
        <v>97</v>
      </c>
      <c r="CQ20" s="321" t="s">
        <v>88</v>
      </c>
    </row>
    <row r="21" spans="2:95" ht="17.25" thickBot="1">
      <c r="B21" s="26">
        <v>1</v>
      </c>
      <c r="C21" s="7" t="s">
        <v>396</v>
      </c>
      <c r="D21" s="320" t="s">
        <v>27</v>
      </c>
      <c r="E21" s="321" t="s">
        <v>86</v>
      </c>
      <c r="G21" s="219" t="s">
        <v>15</v>
      </c>
      <c r="H21" s="220" t="s">
        <v>456</v>
      </c>
      <c r="I21" s="12"/>
      <c r="J21" s="12"/>
      <c r="K21" s="350"/>
      <c r="L21" s="351"/>
      <c r="N21" s="319" t="s">
        <v>18</v>
      </c>
      <c r="O21" s="7" t="s">
        <v>456</v>
      </c>
      <c r="S21" s="459"/>
      <c r="U21" s="240" t="s">
        <v>12</v>
      </c>
      <c r="V21" s="241" t="s">
        <v>456</v>
      </c>
      <c r="W21" s="208" t="s">
        <v>121</v>
      </c>
      <c r="X21" s="263"/>
      <c r="Y21" s="244"/>
      <c r="Z21" s="245" t="s">
        <v>54</v>
      </c>
      <c r="AB21" s="460" t="s">
        <v>16</v>
      </c>
      <c r="AC21" s="461" t="s">
        <v>464</v>
      </c>
      <c r="AD21" s="462" t="s">
        <v>66</v>
      </c>
      <c r="AE21" s="463"/>
      <c r="AF21" s="463" t="s">
        <v>371</v>
      </c>
      <c r="AG21" s="464"/>
      <c r="AI21" s="294" t="s">
        <v>17</v>
      </c>
      <c r="AJ21" s="295" t="s">
        <v>456</v>
      </c>
      <c r="AK21" s="296"/>
      <c r="AL21" s="296"/>
      <c r="AM21" s="296"/>
      <c r="AN21" s="297"/>
      <c r="AP21" s="272"/>
      <c r="AQ21" s="203"/>
      <c r="AR21" s="274"/>
      <c r="AS21" s="274"/>
      <c r="AT21" s="274" t="s">
        <v>371</v>
      </c>
      <c r="AU21" s="275"/>
      <c r="AX21" s="465"/>
      <c r="AY21" s="466"/>
      <c r="AZ21" s="467" t="s">
        <v>500</v>
      </c>
      <c r="BA21" s="467"/>
      <c r="BB21" s="467"/>
      <c r="BC21" s="401" t="s">
        <v>501</v>
      </c>
      <c r="BE21" s="219" t="s">
        <v>13</v>
      </c>
      <c r="BF21" s="220" t="s">
        <v>471</v>
      </c>
      <c r="BG21" s="234"/>
      <c r="BH21" s="234"/>
      <c r="BI21" s="234"/>
      <c r="BJ21" s="235"/>
      <c r="BL21" s="468"/>
      <c r="BM21" s="274"/>
      <c r="BN21" s="273" t="s">
        <v>502</v>
      </c>
      <c r="BO21" s="273"/>
      <c r="BP21" s="273" t="s">
        <v>371</v>
      </c>
      <c r="BQ21" s="286" t="s">
        <v>54</v>
      </c>
      <c r="BS21" s="265"/>
      <c r="BT21" s="266"/>
      <c r="BU21" s="271" t="s">
        <v>503</v>
      </c>
      <c r="BV21" s="271"/>
      <c r="BW21" s="271" t="s">
        <v>371</v>
      </c>
      <c r="BX21" s="278"/>
      <c r="BZ21" s="469"/>
      <c r="CA21" s="470"/>
      <c r="CB21" s="471"/>
      <c r="CC21" s="471"/>
      <c r="CD21" s="273" t="s">
        <v>371</v>
      </c>
      <c r="CE21" s="286" t="s">
        <v>54</v>
      </c>
      <c r="CG21" s="219" t="s">
        <v>14</v>
      </c>
      <c r="CH21" s="220" t="s">
        <v>456</v>
      </c>
      <c r="CI21" s="234"/>
      <c r="CJ21" s="234"/>
      <c r="CK21" s="234"/>
      <c r="CL21" s="34"/>
      <c r="CN21" s="26">
        <v>1</v>
      </c>
      <c r="CO21" s="7" t="s">
        <v>396</v>
      </c>
      <c r="CP21" s="37" t="s">
        <v>27</v>
      </c>
      <c r="CQ21" s="321" t="s">
        <v>86</v>
      </c>
    </row>
    <row r="22" spans="2:95" ht="17.25" thickBot="1">
      <c r="B22" s="26" t="s">
        <v>70</v>
      </c>
      <c r="C22" s="7" t="s">
        <v>403</v>
      </c>
      <c r="D22" s="320" t="s">
        <v>28</v>
      </c>
      <c r="E22" s="321" t="s">
        <v>87</v>
      </c>
      <c r="G22" s="385" t="s">
        <v>16</v>
      </c>
      <c r="H22" s="386" t="s">
        <v>464</v>
      </c>
      <c r="I22" s="472" t="s">
        <v>504</v>
      </c>
      <c r="J22" s="472"/>
      <c r="K22" s="472"/>
      <c r="L22" s="388" t="s">
        <v>54</v>
      </c>
      <c r="N22" s="240" t="s">
        <v>12</v>
      </c>
      <c r="O22" s="241" t="s">
        <v>464</v>
      </c>
      <c r="P22" s="242" t="s">
        <v>505</v>
      </c>
      <c r="Q22" s="378"/>
      <c r="R22" s="244"/>
      <c r="S22" s="245" t="s">
        <v>54</v>
      </c>
      <c r="U22" s="272"/>
      <c r="V22" s="203"/>
      <c r="W22" s="274"/>
      <c r="X22" s="274"/>
      <c r="Y22" s="274" t="s">
        <v>98</v>
      </c>
      <c r="Z22" s="275"/>
      <c r="AB22" s="265" t="s">
        <v>16</v>
      </c>
      <c r="AC22" s="266">
        <v>13</v>
      </c>
      <c r="AD22" s="473" t="s">
        <v>506</v>
      </c>
      <c r="AE22" s="267"/>
      <c r="AF22" s="267"/>
      <c r="AG22" s="306"/>
      <c r="AI22" s="216" t="s">
        <v>18</v>
      </c>
      <c r="AJ22" s="217" t="s">
        <v>464</v>
      </c>
      <c r="AK22" s="269"/>
      <c r="AL22" s="269"/>
      <c r="AM22" s="269"/>
      <c r="AN22" s="249"/>
      <c r="AP22" s="294" t="s">
        <v>13</v>
      </c>
      <c r="AQ22" s="295" t="s">
        <v>456</v>
      </c>
      <c r="AR22" s="310"/>
      <c r="AS22" s="310"/>
      <c r="AT22" s="310"/>
      <c r="AU22" s="311"/>
      <c r="AX22" s="420" t="s">
        <v>15</v>
      </c>
      <c r="AY22" s="32" t="s">
        <v>507</v>
      </c>
      <c r="AZ22" s="271" t="s">
        <v>508</v>
      </c>
      <c r="BA22" s="271"/>
      <c r="BB22" s="271"/>
      <c r="BC22" s="300" t="s">
        <v>102</v>
      </c>
      <c r="BE22" s="226" t="s">
        <v>14</v>
      </c>
      <c r="BF22" s="43" t="s">
        <v>479</v>
      </c>
      <c r="BG22" s="227" t="s">
        <v>113</v>
      </c>
      <c r="BH22" s="474"/>
      <c r="BI22" s="474"/>
      <c r="BJ22" s="235"/>
      <c r="BL22" s="366" t="s">
        <v>13</v>
      </c>
      <c r="BM22" s="367" t="s">
        <v>449</v>
      </c>
      <c r="BN22" s="2089" t="s">
        <v>420</v>
      </c>
      <c r="BO22" s="2089"/>
      <c r="BP22" s="2089"/>
      <c r="BQ22" s="365" t="s">
        <v>37</v>
      </c>
      <c r="BS22" s="287"/>
      <c r="BT22" s="30"/>
      <c r="BU22" s="30" t="s">
        <v>431</v>
      </c>
      <c r="BV22" s="292"/>
      <c r="BW22" s="30" t="s">
        <v>380</v>
      </c>
      <c r="BX22" s="293"/>
      <c r="BZ22" s="294" t="s">
        <v>13</v>
      </c>
      <c r="CA22" s="295" t="s">
        <v>464</v>
      </c>
      <c r="CB22" s="296"/>
      <c r="CC22" s="296"/>
      <c r="CD22" s="296"/>
      <c r="CE22" s="297"/>
      <c r="CG22" s="219" t="s">
        <v>15</v>
      </c>
      <c r="CH22" s="220" t="s">
        <v>464</v>
      </c>
      <c r="CI22" s="234"/>
      <c r="CJ22" s="234"/>
      <c r="CK22" s="234"/>
      <c r="CL22" s="34"/>
      <c r="CN22" s="26" t="s">
        <v>70</v>
      </c>
      <c r="CO22" s="7" t="s">
        <v>403</v>
      </c>
      <c r="CP22" s="37" t="s">
        <v>28</v>
      </c>
      <c r="CQ22" s="321" t="s">
        <v>87</v>
      </c>
    </row>
    <row r="23" spans="2:95" ht="17.25" thickBot="1">
      <c r="G23" s="396"/>
      <c r="H23" s="38"/>
      <c r="I23" s="305" t="s">
        <v>509</v>
      </c>
      <c r="J23" s="304"/>
      <c r="K23" s="305" t="s">
        <v>388</v>
      </c>
      <c r="L23" s="475"/>
      <c r="N23" s="272"/>
      <c r="O23" s="203"/>
      <c r="P23" s="389"/>
      <c r="Q23" s="389"/>
      <c r="R23" s="274" t="s">
        <v>388</v>
      </c>
      <c r="S23" s="275"/>
      <c r="U23" s="294" t="s">
        <v>13</v>
      </c>
      <c r="V23" s="295" t="s">
        <v>464</v>
      </c>
      <c r="W23" s="310"/>
      <c r="X23" s="310"/>
      <c r="Y23" s="310"/>
      <c r="Z23" s="311"/>
      <c r="AB23" s="287"/>
      <c r="AC23" s="30"/>
      <c r="AD23" s="288" t="s">
        <v>510</v>
      </c>
      <c r="AE23" s="289"/>
      <c r="AF23" s="289" t="s">
        <v>511</v>
      </c>
      <c r="AG23" s="290"/>
      <c r="AI23" s="240" t="s">
        <v>12</v>
      </c>
      <c r="AJ23" s="241" t="s">
        <v>471</v>
      </c>
      <c r="AK23" s="242" t="s">
        <v>512</v>
      </c>
      <c r="AL23" s="243"/>
      <c r="AM23" s="263"/>
      <c r="AN23" s="245" t="s">
        <v>54</v>
      </c>
      <c r="AP23" s="219" t="s">
        <v>14</v>
      </c>
      <c r="AQ23" s="220" t="s">
        <v>464</v>
      </c>
      <c r="AR23" s="221"/>
      <c r="AS23" s="221"/>
      <c r="AT23" s="221"/>
      <c r="AU23" s="222"/>
      <c r="AX23" s="476"/>
      <c r="AY23" s="288"/>
      <c r="AZ23" s="30" t="s">
        <v>469</v>
      </c>
      <c r="BA23" s="292"/>
      <c r="BB23" s="30" t="s">
        <v>395</v>
      </c>
      <c r="BC23" s="332" t="s">
        <v>37</v>
      </c>
      <c r="BE23" s="219" t="s">
        <v>15</v>
      </c>
      <c r="BF23" s="220" t="s">
        <v>486</v>
      </c>
      <c r="BG23" s="234"/>
      <c r="BH23" s="234"/>
      <c r="BI23" s="234"/>
      <c r="BJ23" s="235"/>
      <c r="BL23" s="382" t="s">
        <v>14</v>
      </c>
      <c r="BM23" s="383" t="s">
        <v>456</v>
      </c>
      <c r="BN23" s="383"/>
      <c r="BO23" s="374"/>
      <c r="BP23" s="374" t="s">
        <v>371</v>
      </c>
      <c r="BQ23" s="331"/>
      <c r="BS23" s="319" t="s">
        <v>18</v>
      </c>
      <c r="BT23" s="7" t="s">
        <v>471</v>
      </c>
      <c r="BX23" s="392"/>
      <c r="BZ23" s="219" t="s">
        <v>14</v>
      </c>
      <c r="CA23" s="220" t="s">
        <v>471</v>
      </c>
      <c r="CB23" s="234"/>
      <c r="CC23" s="234"/>
      <c r="CD23" s="234"/>
      <c r="CE23" s="235"/>
      <c r="CG23" s="216" t="s">
        <v>16</v>
      </c>
      <c r="CH23" s="217" t="s">
        <v>471</v>
      </c>
      <c r="CI23" s="269"/>
      <c r="CJ23" s="269"/>
      <c r="CK23" s="269"/>
      <c r="CL23" s="35"/>
      <c r="CQ23" s="28"/>
    </row>
    <row r="24" spans="2:95" ht="17.25" thickBot="1">
      <c r="B24" s="2100" t="s">
        <v>128</v>
      </c>
      <c r="C24" s="2100"/>
      <c r="G24" s="402"/>
      <c r="H24" s="324"/>
      <c r="I24" s="152" t="s">
        <v>443</v>
      </c>
      <c r="J24" s="152"/>
      <c r="K24" s="152" t="s">
        <v>513</v>
      </c>
      <c r="L24" s="403"/>
      <c r="N24" s="294" t="s">
        <v>13</v>
      </c>
      <c r="O24" s="295" t="s">
        <v>471</v>
      </c>
      <c r="P24" s="352"/>
      <c r="Q24" s="352"/>
      <c r="R24" s="352"/>
      <c r="S24" s="477"/>
      <c r="U24" s="219" t="s">
        <v>14</v>
      </c>
      <c r="V24" s="220" t="s">
        <v>471</v>
      </c>
      <c r="W24" s="221"/>
      <c r="X24" s="221"/>
      <c r="Y24" s="221"/>
      <c r="Z24" s="222"/>
      <c r="AB24" s="294" t="s">
        <v>17</v>
      </c>
      <c r="AC24" s="295" t="s">
        <v>471</v>
      </c>
      <c r="AD24" s="310"/>
      <c r="AE24" s="310"/>
      <c r="AF24" s="310"/>
      <c r="AG24" s="311"/>
      <c r="AI24" s="272"/>
      <c r="AJ24" s="203"/>
      <c r="AK24" s="273"/>
      <c r="AL24" s="273"/>
      <c r="AM24" s="274" t="s">
        <v>371</v>
      </c>
      <c r="AN24" s="275"/>
      <c r="AP24" s="216" t="s">
        <v>15</v>
      </c>
      <c r="AQ24" s="217" t="s">
        <v>471</v>
      </c>
      <c r="AR24" s="261"/>
      <c r="AS24" s="261"/>
      <c r="AT24" s="261"/>
      <c r="AU24" s="262"/>
      <c r="AX24" s="478" t="s">
        <v>16</v>
      </c>
      <c r="AY24" s="479" t="s">
        <v>514</v>
      </c>
      <c r="AZ24" s="480"/>
      <c r="BA24" s="480"/>
      <c r="BB24" s="480"/>
      <c r="BC24" s="481"/>
      <c r="BE24" s="219" t="s">
        <v>16</v>
      </c>
      <c r="BF24" s="220" t="s">
        <v>492</v>
      </c>
      <c r="BG24" s="234"/>
      <c r="BH24" s="234"/>
      <c r="BI24" s="234"/>
      <c r="BJ24" s="235"/>
      <c r="BL24" s="319" t="s">
        <v>15</v>
      </c>
      <c r="BM24" s="7" t="s">
        <v>464</v>
      </c>
      <c r="BQ24" s="392"/>
      <c r="BS24" s="240" t="s">
        <v>12</v>
      </c>
      <c r="BT24" s="241" t="s">
        <v>479</v>
      </c>
      <c r="BU24" s="242" t="s">
        <v>125</v>
      </c>
      <c r="BV24" s="243"/>
      <c r="BW24" s="244"/>
      <c r="BX24" s="245" t="s">
        <v>54</v>
      </c>
      <c r="BZ24" s="256" t="s">
        <v>15</v>
      </c>
      <c r="CA24" s="257" t="s">
        <v>479</v>
      </c>
      <c r="CB24" s="482" t="s">
        <v>515</v>
      </c>
      <c r="CC24" s="483"/>
      <c r="CD24" s="484"/>
      <c r="CE24" s="485" t="s">
        <v>54</v>
      </c>
      <c r="CG24" s="256" t="s">
        <v>17</v>
      </c>
      <c r="CH24" s="257" t="s">
        <v>479</v>
      </c>
      <c r="CI24" s="482" t="s">
        <v>515</v>
      </c>
      <c r="CJ24" s="483"/>
      <c r="CK24" s="484"/>
      <c r="CL24" s="485" t="s">
        <v>54</v>
      </c>
      <c r="CN24" s="2100" t="s">
        <v>128</v>
      </c>
      <c r="CO24" s="2100"/>
      <c r="CQ24" s="28"/>
    </row>
    <row r="25" spans="2:95" ht="17.25" thickBot="1">
      <c r="B25" s="40" t="s">
        <v>31</v>
      </c>
      <c r="C25" s="2077" t="s">
        <v>33</v>
      </c>
      <c r="D25" s="2077"/>
      <c r="E25" s="2077"/>
      <c r="G25" s="294" t="s">
        <v>17</v>
      </c>
      <c r="H25" s="295" t="s">
        <v>471</v>
      </c>
      <c r="I25" s="13"/>
      <c r="J25" s="13"/>
      <c r="K25" s="337"/>
      <c r="L25" s="338"/>
      <c r="N25" s="219" t="s">
        <v>14</v>
      </c>
      <c r="O25" s="220" t="s">
        <v>479</v>
      </c>
      <c r="P25" s="20"/>
      <c r="Q25" s="20"/>
      <c r="R25" s="20"/>
      <c r="S25" s="422"/>
      <c r="U25" s="219" t="s">
        <v>15</v>
      </c>
      <c r="V25" s="220" t="s">
        <v>479</v>
      </c>
      <c r="W25" s="221"/>
      <c r="X25" s="221"/>
      <c r="Y25" s="221"/>
      <c r="Z25" s="222"/>
      <c r="AB25" s="216" t="s">
        <v>18</v>
      </c>
      <c r="AC25" s="217" t="s">
        <v>479</v>
      </c>
      <c r="AD25" s="261"/>
      <c r="AE25" s="261"/>
      <c r="AF25" s="261"/>
      <c r="AG25" s="262"/>
      <c r="AI25" s="294" t="s">
        <v>13</v>
      </c>
      <c r="AJ25" s="295" t="s">
        <v>479</v>
      </c>
      <c r="AK25" s="296"/>
      <c r="AL25" s="296"/>
      <c r="AM25" s="296"/>
      <c r="AN25" s="297"/>
      <c r="AP25" s="251" t="s">
        <v>16</v>
      </c>
      <c r="AQ25" s="252" t="s">
        <v>479</v>
      </c>
      <c r="AR25" s="253" t="s">
        <v>357</v>
      </c>
      <c r="AS25" s="486"/>
      <c r="AT25" s="486"/>
      <c r="AU25" s="487"/>
      <c r="AX25" s="488" t="s">
        <v>17</v>
      </c>
      <c r="AY25" s="489" t="s">
        <v>516</v>
      </c>
      <c r="AZ25" s="482" t="s">
        <v>515</v>
      </c>
      <c r="BA25" s="483"/>
      <c r="BB25" s="484"/>
      <c r="BC25" s="485" t="s">
        <v>54</v>
      </c>
      <c r="BE25" s="216" t="s">
        <v>17</v>
      </c>
      <c r="BF25" s="217" t="s">
        <v>494</v>
      </c>
      <c r="BG25" s="269"/>
      <c r="BH25" s="269"/>
      <c r="BI25" s="269"/>
      <c r="BJ25" s="249"/>
      <c r="BL25" s="230" t="s">
        <v>16</v>
      </c>
      <c r="BM25" s="231" t="s">
        <v>471</v>
      </c>
      <c r="BN25" s="250" t="s">
        <v>115</v>
      </c>
      <c r="BO25" s="239"/>
      <c r="BP25" s="341"/>
      <c r="BQ25" s="490" t="s">
        <v>371</v>
      </c>
      <c r="BS25" s="272"/>
      <c r="BT25" s="203"/>
      <c r="BU25" s="273"/>
      <c r="BV25" s="273"/>
      <c r="BW25" s="274" t="s">
        <v>371</v>
      </c>
      <c r="BX25" s="275"/>
      <c r="BZ25" s="491"/>
      <c r="CA25" s="492"/>
      <c r="CB25" s="283" t="s">
        <v>517</v>
      </c>
      <c r="CC25" s="493"/>
      <c r="CD25" s="494"/>
      <c r="CE25" s="495"/>
      <c r="CG25" s="491"/>
      <c r="CH25" s="492"/>
      <c r="CI25" s="283" t="s">
        <v>517</v>
      </c>
      <c r="CJ25" s="493"/>
      <c r="CK25" s="494"/>
      <c r="CL25" s="495"/>
      <c r="CN25" s="496" t="s">
        <v>31</v>
      </c>
      <c r="CO25" s="2077" t="s">
        <v>33</v>
      </c>
      <c r="CP25" s="2077"/>
      <c r="CQ25" s="2077"/>
    </row>
    <row r="26" spans="2:95" ht="17.25" thickBot="1">
      <c r="B26" s="41" t="s">
        <v>32</v>
      </c>
      <c r="C26" s="2077" t="s">
        <v>68</v>
      </c>
      <c r="D26" s="2077"/>
      <c r="E26" s="2077"/>
      <c r="G26" s="319" t="s">
        <v>18</v>
      </c>
      <c r="H26" s="7" t="s">
        <v>479</v>
      </c>
      <c r="L26" s="410"/>
      <c r="N26" s="216" t="s">
        <v>15</v>
      </c>
      <c r="O26" s="217" t="s">
        <v>486</v>
      </c>
      <c r="P26" s="22"/>
      <c r="Q26" s="22"/>
      <c r="R26" s="22"/>
      <c r="S26" s="218"/>
      <c r="U26" s="230" t="s">
        <v>16</v>
      </c>
      <c r="V26" s="231" t="s">
        <v>486</v>
      </c>
      <c r="W26" s="285" t="s">
        <v>518</v>
      </c>
      <c r="X26" s="285"/>
      <c r="Y26" s="285" t="s">
        <v>519</v>
      </c>
      <c r="Z26" s="233" t="s">
        <v>35</v>
      </c>
      <c r="AB26" s="240" t="s">
        <v>12</v>
      </c>
      <c r="AC26" s="241" t="s">
        <v>486</v>
      </c>
      <c r="AD26" s="497" t="s">
        <v>520</v>
      </c>
      <c r="AE26" s="263"/>
      <c r="AF26" s="263"/>
      <c r="AG26" s="264"/>
      <c r="AI26" s="219" t="s">
        <v>14</v>
      </c>
      <c r="AJ26" s="220" t="s">
        <v>486</v>
      </c>
      <c r="AK26" s="234"/>
      <c r="AL26" s="234"/>
      <c r="AM26" s="234"/>
      <c r="AN26" s="235"/>
      <c r="AP26" s="498"/>
      <c r="AQ26" s="499"/>
      <c r="AR26" s="500" t="s">
        <v>521</v>
      </c>
      <c r="AS26" s="501"/>
      <c r="AT26" s="501" t="s">
        <v>371</v>
      </c>
      <c r="AU26" s="502"/>
      <c r="AX26" s="491"/>
      <c r="AY26" s="492"/>
      <c r="AZ26" s="283" t="s">
        <v>517</v>
      </c>
      <c r="BA26" s="493"/>
      <c r="BB26" s="494"/>
      <c r="BC26" s="495"/>
      <c r="BE26" s="256" t="s">
        <v>18</v>
      </c>
      <c r="BF26" s="257" t="s">
        <v>507</v>
      </c>
      <c r="BG26" s="482" t="s">
        <v>515</v>
      </c>
      <c r="BH26" s="483"/>
      <c r="BI26" s="484"/>
      <c r="BJ26" s="485" t="s">
        <v>54</v>
      </c>
      <c r="BL26" s="291"/>
      <c r="BM26" s="289"/>
      <c r="BN26" s="288" t="s">
        <v>379</v>
      </c>
      <c r="BO26" s="292"/>
      <c r="BP26" s="503" t="s">
        <v>522</v>
      </c>
      <c r="BQ26" s="419"/>
      <c r="BS26" s="294" t="s">
        <v>13</v>
      </c>
      <c r="BT26" s="295" t="s">
        <v>486</v>
      </c>
      <c r="BU26" s="296"/>
      <c r="BV26" s="296"/>
      <c r="BW26" s="296"/>
      <c r="BX26" s="297"/>
      <c r="BZ26" s="216" t="s">
        <v>16</v>
      </c>
      <c r="CA26" s="217" t="s">
        <v>486</v>
      </c>
      <c r="CB26" s="269"/>
      <c r="CC26" s="269"/>
      <c r="CD26" s="269"/>
      <c r="CE26" s="249"/>
      <c r="CG26" s="319" t="s">
        <v>18</v>
      </c>
      <c r="CH26" s="7" t="s">
        <v>486</v>
      </c>
      <c r="CL26" s="21"/>
      <c r="CN26" s="504" t="s">
        <v>32</v>
      </c>
      <c r="CO26" s="2077" t="s">
        <v>68</v>
      </c>
      <c r="CP26" s="2077"/>
      <c r="CQ26" s="2077"/>
    </row>
    <row r="27" spans="2:95" ht="17.25" thickBot="1">
      <c r="B27" s="41" t="s">
        <v>30</v>
      </c>
      <c r="C27" s="2077" t="s">
        <v>34</v>
      </c>
      <c r="D27" s="2077"/>
      <c r="E27" s="2077"/>
      <c r="G27" s="240" t="s">
        <v>12</v>
      </c>
      <c r="H27" s="241" t="s">
        <v>486</v>
      </c>
      <c r="I27" s="334" t="s">
        <v>523</v>
      </c>
      <c r="J27" s="334"/>
      <c r="K27" s="244"/>
      <c r="L27" s="505"/>
      <c r="N27" s="230" t="s">
        <v>16</v>
      </c>
      <c r="O27" s="231" t="s">
        <v>492</v>
      </c>
      <c r="P27" s="285" t="s">
        <v>524</v>
      </c>
      <c r="Q27" s="285"/>
      <c r="R27" s="506"/>
      <c r="S27" s="507" t="s">
        <v>54</v>
      </c>
      <c r="U27" s="265"/>
      <c r="V27" s="266"/>
      <c r="W27" s="267" t="s">
        <v>525</v>
      </c>
      <c r="X27" s="397" t="s">
        <v>526</v>
      </c>
      <c r="Y27" s="397"/>
      <c r="Z27" s="398"/>
      <c r="AB27" s="272"/>
      <c r="AC27" s="203"/>
      <c r="AD27" s="508" t="s">
        <v>527</v>
      </c>
      <c r="AE27" s="274"/>
      <c r="AF27" s="509" t="s">
        <v>371</v>
      </c>
      <c r="AG27" s="286" t="s">
        <v>54</v>
      </c>
      <c r="AI27" s="216" t="s">
        <v>15</v>
      </c>
      <c r="AJ27" s="217" t="s">
        <v>492</v>
      </c>
      <c r="AK27" s="269"/>
      <c r="AL27" s="269"/>
      <c r="AM27" s="269"/>
      <c r="AN27" s="249"/>
      <c r="AP27" s="510" t="s">
        <v>16</v>
      </c>
      <c r="AQ27" s="511" t="s">
        <v>479</v>
      </c>
      <c r="AR27" s="512" t="s">
        <v>528</v>
      </c>
      <c r="AS27" s="513"/>
      <c r="AT27" s="513"/>
      <c r="AU27" s="514"/>
      <c r="AX27" s="294" t="s">
        <v>18</v>
      </c>
      <c r="AY27" s="295" t="s">
        <v>529</v>
      </c>
      <c r="AZ27" s="296"/>
      <c r="BA27" s="296"/>
      <c r="BB27" s="296"/>
      <c r="BC27" s="297"/>
      <c r="BE27" s="282"/>
      <c r="BF27" s="204"/>
      <c r="BG27" s="283" t="s">
        <v>517</v>
      </c>
      <c r="BH27" s="493"/>
      <c r="BI27" s="494"/>
      <c r="BJ27" s="495"/>
      <c r="BL27" s="294" t="s">
        <v>17</v>
      </c>
      <c r="BM27" s="295" t="s">
        <v>479</v>
      </c>
      <c r="BN27" s="296"/>
      <c r="BO27" s="296"/>
      <c r="BP27" s="296"/>
      <c r="BQ27" s="297"/>
      <c r="BS27" s="256" t="s">
        <v>14</v>
      </c>
      <c r="BT27" s="257" t="s">
        <v>492</v>
      </c>
      <c r="BU27" s="482" t="s">
        <v>515</v>
      </c>
      <c r="BV27" s="483"/>
      <c r="BW27" s="484"/>
      <c r="BX27" s="485" t="s">
        <v>54</v>
      </c>
      <c r="BZ27" s="230" t="s">
        <v>17</v>
      </c>
      <c r="CA27" s="231" t="s">
        <v>492</v>
      </c>
      <c r="CB27" s="250" t="s">
        <v>366</v>
      </c>
      <c r="CC27" s="239"/>
      <c r="CD27" s="239"/>
      <c r="CE27" s="233" t="s">
        <v>93</v>
      </c>
      <c r="CG27" s="240" t="s">
        <v>12</v>
      </c>
      <c r="CH27" s="241" t="s">
        <v>492</v>
      </c>
      <c r="CI27" s="2103" t="s">
        <v>530</v>
      </c>
      <c r="CJ27" s="2103"/>
      <c r="CK27" s="2103"/>
      <c r="CL27" s="245" t="s">
        <v>54</v>
      </c>
      <c r="CN27" s="504" t="s">
        <v>30</v>
      </c>
      <c r="CO27" s="2077" t="s">
        <v>34</v>
      </c>
      <c r="CP27" s="2077"/>
      <c r="CQ27" s="2077"/>
    </row>
    <row r="28" spans="2:95" ht="17.25" thickBot="1">
      <c r="B28" s="41" t="s">
        <v>50</v>
      </c>
      <c r="C28" s="2077" t="s">
        <v>51</v>
      </c>
      <c r="D28" s="2077"/>
      <c r="E28" s="2077"/>
      <c r="G28" s="272"/>
      <c r="H28" s="203"/>
      <c r="I28" s="273" t="s">
        <v>531</v>
      </c>
      <c r="J28" s="515"/>
      <c r="K28" s="274" t="s">
        <v>388</v>
      </c>
      <c r="L28" s="275"/>
      <c r="N28" s="265"/>
      <c r="O28" s="266"/>
      <c r="P28" s="271" t="s">
        <v>477</v>
      </c>
      <c r="Q28" s="267" t="s">
        <v>388</v>
      </c>
      <c r="R28" s="516"/>
      <c r="S28" s="358" t="s">
        <v>32</v>
      </c>
      <c r="U28" s="287"/>
      <c r="V28" s="30"/>
      <c r="W28" s="30" t="s">
        <v>395</v>
      </c>
      <c r="X28" s="289"/>
      <c r="Y28" s="30" t="s">
        <v>380</v>
      </c>
      <c r="Z28" s="290"/>
      <c r="AB28" s="366" t="s">
        <v>13</v>
      </c>
      <c r="AC28" s="367" t="s">
        <v>492</v>
      </c>
      <c r="AD28" s="2105" t="s">
        <v>532</v>
      </c>
      <c r="AE28" s="2105"/>
      <c r="AF28" s="2105"/>
      <c r="AG28" s="517"/>
      <c r="AI28" s="230" t="s">
        <v>16</v>
      </c>
      <c r="AJ28" s="231" t="s">
        <v>494</v>
      </c>
      <c r="AK28" s="238" t="s">
        <v>533</v>
      </c>
      <c r="AL28" s="239"/>
      <c r="AM28" s="341"/>
      <c r="AN28" s="507" t="s">
        <v>39</v>
      </c>
      <c r="AP28" s="518"/>
      <c r="AQ28" s="503"/>
      <c r="AR28" s="503" t="s">
        <v>62</v>
      </c>
      <c r="AS28" s="519"/>
      <c r="AT28" s="519" t="s">
        <v>371</v>
      </c>
      <c r="AU28" s="520"/>
      <c r="AX28" s="219" t="s">
        <v>12</v>
      </c>
      <c r="AY28" s="220" t="s">
        <v>534</v>
      </c>
      <c r="AZ28" s="234"/>
      <c r="BA28" s="234"/>
      <c r="BB28" s="234"/>
      <c r="BC28" s="235"/>
      <c r="BE28" s="219" t="s">
        <v>535</v>
      </c>
      <c r="BF28" s="220" t="s">
        <v>514</v>
      </c>
      <c r="BG28" s="234"/>
      <c r="BH28" s="234"/>
      <c r="BI28" s="234"/>
      <c r="BJ28" s="235"/>
      <c r="BL28" s="216" t="s">
        <v>18</v>
      </c>
      <c r="BM28" s="217" t="s">
        <v>486</v>
      </c>
      <c r="BN28" s="269"/>
      <c r="BO28" s="269"/>
      <c r="BP28" s="269"/>
      <c r="BQ28" s="249"/>
      <c r="BS28" s="491"/>
      <c r="BT28" s="492"/>
      <c r="BU28" s="283" t="s">
        <v>517</v>
      </c>
      <c r="BV28" s="493"/>
      <c r="BW28" s="494"/>
      <c r="BX28" s="495"/>
      <c r="BZ28" s="298"/>
      <c r="CA28" s="299"/>
      <c r="CB28" s="271"/>
      <c r="CC28" s="271"/>
      <c r="CD28" s="397" t="s">
        <v>371</v>
      </c>
      <c r="CE28" s="278"/>
      <c r="CG28" s="347"/>
      <c r="CH28" s="348"/>
      <c r="CI28" s="2104"/>
      <c r="CJ28" s="2104"/>
      <c r="CK28" s="2104"/>
      <c r="CL28" s="444"/>
      <c r="CN28" s="504" t="s">
        <v>50</v>
      </c>
      <c r="CO28" s="2077" t="s">
        <v>51</v>
      </c>
      <c r="CP28" s="2077"/>
      <c r="CQ28" s="2077"/>
    </row>
    <row r="29" spans="2:95" ht="17.25" thickBot="1">
      <c r="B29" s="5"/>
      <c r="C29" s="2099"/>
      <c r="D29" s="2099"/>
      <c r="E29" s="2099"/>
      <c r="G29" s="294" t="s">
        <v>13</v>
      </c>
      <c r="H29" s="295" t="s">
        <v>492</v>
      </c>
      <c r="I29" s="13"/>
      <c r="J29" s="13"/>
      <c r="K29" s="337"/>
      <c r="L29" s="338"/>
      <c r="N29" s="287"/>
      <c r="O29" s="30"/>
      <c r="P29" s="30" t="s">
        <v>431</v>
      </c>
      <c r="Q29" s="288"/>
      <c r="R29" s="503" t="s">
        <v>433</v>
      </c>
      <c r="S29" s="521" t="s">
        <v>30</v>
      </c>
      <c r="U29" s="294" t="s">
        <v>17</v>
      </c>
      <c r="V29" s="295" t="s">
        <v>492</v>
      </c>
      <c r="W29" s="310"/>
      <c r="X29" s="310"/>
      <c r="Y29" s="310"/>
      <c r="Z29" s="311"/>
      <c r="AB29" s="382" t="s">
        <v>14</v>
      </c>
      <c r="AC29" s="383" t="s">
        <v>494</v>
      </c>
      <c r="AD29" s="383"/>
      <c r="AE29" s="330"/>
      <c r="AF29" s="330" t="s">
        <v>536</v>
      </c>
      <c r="AG29" s="331"/>
      <c r="AI29" s="265"/>
      <c r="AJ29" s="266"/>
      <c r="AK29" s="271" t="s">
        <v>537</v>
      </c>
      <c r="AL29" s="271"/>
      <c r="AM29" s="357" t="s">
        <v>371</v>
      </c>
      <c r="AN29" s="522" t="s">
        <v>31</v>
      </c>
      <c r="AP29" s="294" t="s">
        <v>17</v>
      </c>
      <c r="AQ29" s="295" t="s">
        <v>486</v>
      </c>
      <c r="AR29" s="310"/>
      <c r="AS29" s="310"/>
      <c r="AT29" s="310"/>
      <c r="AU29" s="311"/>
      <c r="AX29" s="219" t="s">
        <v>13</v>
      </c>
      <c r="AY29" s="220" t="s">
        <v>538</v>
      </c>
      <c r="AZ29" s="234"/>
      <c r="BA29" s="234"/>
      <c r="BB29" s="234"/>
      <c r="BC29" s="235"/>
      <c r="BE29" s="319" t="s">
        <v>13</v>
      </c>
      <c r="BF29" s="7" t="s">
        <v>516</v>
      </c>
      <c r="BJ29" s="392"/>
      <c r="BL29" s="240" t="s">
        <v>12</v>
      </c>
      <c r="BM29" s="241" t="s">
        <v>492</v>
      </c>
      <c r="BN29" s="242" t="s">
        <v>539</v>
      </c>
      <c r="BO29" s="243"/>
      <c r="BP29" s="263"/>
      <c r="BQ29" s="245" t="s">
        <v>54</v>
      </c>
      <c r="BS29" s="216" t="s">
        <v>15</v>
      </c>
      <c r="BT29" s="217" t="s">
        <v>494</v>
      </c>
      <c r="BU29" s="269"/>
      <c r="BV29" s="269"/>
      <c r="BW29" s="269"/>
      <c r="BX29" s="249"/>
      <c r="BZ29" s="317"/>
      <c r="CA29" s="318"/>
      <c r="CB29" s="30" t="s">
        <v>384</v>
      </c>
      <c r="CC29" s="292"/>
      <c r="CD29" s="30" t="s">
        <v>385</v>
      </c>
      <c r="CE29" s="293"/>
      <c r="CG29" s="405" t="s">
        <v>13</v>
      </c>
      <c r="CH29" s="406" t="s">
        <v>494</v>
      </c>
      <c r="CI29" s="523" t="s">
        <v>540</v>
      </c>
      <c r="CJ29" s="524"/>
      <c r="CK29" s="524"/>
      <c r="CL29" s="309" t="s">
        <v>54</v>
      </c>
      <c r="CN29" s="5"/>
      <c r="CO29" s="2099"/>
      <c r="CP29" s="2099"/>
      <c r="CQ29" s="2099"/>
    </row>
    <row r="30" spans="2:95" ht="17.25" thickBot="1">
      <c r="B30" s="2100" t="s">
        <v>55</v>
      </c>
      <c r="C30" s="2100"/>
      <c r="D30" s="4"/>
      <c r="G30" s="219" t="s">
        <v>14</v>
      </c>
      <c r="H30" s="220" t="s">
        <v>494</v>
      </c>
      <c r="I30" s="12"/>
      <c r="J30" s="12"/>
      <c r="K30" s="350"/>
      <c r="L30" s="351"/>
      <c r="N30" s="294" t="s">
        <v>17</v>
      </c>
      <c r="O30" s="295" t="s">
        <v>494</v>
      </c>
      <c r="P30" s="352"/>
      <c r="Q30" s="352"/>
      <c r="R30" s="352"/>
      <c r="S30" s="477"/>
      <c r="U30" s="319" t="s">
        <v>18</v>
      </c>
      <c r="V30" s="7" t="s">
        <v>494</v>
      </c>
      <c r="Z30" s="340"/>
      <c r="AB30" s="294" t="s">
        <v>15</v>
      </c>
      <c r="AC30" s="295" t="s">
        <v>507</v>
      </c>
      <c r="AD30" s="310"/>
      <c r="AE30" s="310"/>
      <c r="AF30" s="310"/>
      <c r="AG30" s="311"/>
      <c r="AI30" s="287"/>
      <c r="AJ30" s="30"/>
      <c r="AK30" s="288" t="s">
        <v>379</v>
      </c>
      <c r="AL30" s="292"/>
      <c r="AM30" s="503" t="s">
        <v>380</v>
      </c>
      <c r="AN30" s="419"/>
      <c r="AP30" s="219" t="s">
        <v>18</v>
      </c>
      <c r="AQ30" s="220" t="s">
        <v>492</v>
      </c>
      <c r="AR30" s="221"/>
      <c r="AS30" s="221"/>
      <c r="AT30" s="221"/>
      <c r="AU30" s="222"/>
      <c r="AX30" s="219" t="s">
        <v>14</v>
      </c>
      <c r="AY30" s="220" t="s">
        <v>541</v>
      </c>
      <c r="AZ30" s="234"/>
      <c r="BA30" s="234"/>
      <c r="BB30" s="234"/>
      <c r="BC30" s="235"/>
      <c r="BE30" s="236" t="s">
        <v>14</v>
      </c>
      <c r="BF30" s="237" t="s">
        <v>529</v>
      </c>
      <c r="BG30" s="232" t="s">
        <v>542</v>
      </c>
      <c r="BH30" s="232"/>
      <c r="BI30" s="239"/>
      <c r="BJ30" s="233" t="s">
        <v>107</v>
      </c>
      <c r="BL30" s="525"/>
      <c r="BM30" s="345"/>
      <c r="BN30" s="344"/>
      <c r="BO30" s="344"/>
      <c r="BP30" s="345" t="s">
        <v>371</v>
      </c>
      <c r="BQ30" s="346"/>
      <c r="BS30" s="230" t="s">
        <v>16</v>
      </c>
      <c r="BT30" s="231" t="s">
        <v>507</v>
      </c>
      <c r="BU30" s="2101" t="s">
        <v>543</v>
      </c>
      <c r="BV30" s="2101"/>
      <c r="BW30" s="2101"/>
      <c r="BX30" s="233" t="s">
        <v>93</v>
      </c>
      <c r="BZ30" s="319" t="s">
        <v>18</v>
      </c>
      <c r="CA30" s="7" t="s">
        <v>494</v>
      </c>
      <c r="CE30" s="392"/>
      <c r="CG30" s="372"/>
      <c r="CH30" s="373"/>
      <c r="CI30" s="374" t="s">
        <v>413</v>
      </c>
      <c r="CJ30" s="374"/>
      <c r="CK30" s="374" t="s">
        <v>98</v>
      </c>
      <c r="CL30" s="395"/>
      <c r="CN30" s="2100" t="s">
        <v>55</v>
      </c>
      <c r="CO30" s="2100"/>
      <c r="CP30" s="4"/>
      <c r="CQ30" s="28"/>
    </row>
    <row r="31" spans="2:95" ht="17.25" thickBot="1">
      <c r="B31" s="41" t="s">
        <v>35</v>
      </c>
      <c r="C31" s="2077" t="s">
        <v>132</v>
      </c>
      <c r="D31" s="2077"/>
      <c r="E31" s="2077"/>
      <c r="G31" s="219" t="s">
        <v>15</v>
      </c>
      <c r="H31" s="220" t="s">
        <v>507</v>
      </c>
      <c r="I31" s="12"/>
      <c r="J31" s="12"/>
      <c r="K31" s="350"/>
      <c r="L31" s="351"/>
      <c r="N31" s="216" t="s">
        <v>18</v>
      </c>
      <c r="O31" s="217" t="s">
        <v>507</v>
      </c>
      <c r="P31" s="22"/>
      <c r="Q31" s="22"/>
      <c r="R31" s="22"/>
      <c r="S31" s="218"/>
      <c r="U31" s="240" t="s">
        <v>12</v>
      </c>
      <c r="V31" s="241" t="s">
        <v>507</v>
      </c>
      <c r="W31" s="208" t="s">
        <v>544</v>
      </c>
      <c r="X31" s="263"/>
      <c r="Y31" s="244"/>
      <c r="Z31" s="245" t="s">
        <v>54</v>
      </c>
      <c r="AB31" s="216" t="s">
        <v>16</v>
      </c>
      <c r="AC31" s="217" t="s">
        <v>514</v>
      </c>
      <c r="AD31" s="261"/>
      <c r="AE31" s="261"/>
      <c r="AF31" s="261"/>
      <c r="AG31" s="262"/>
      <c r="AI31" s="294" t="s">
        <v>17</v>
      </c>
      <c r="AJ31" s="295" t="s">
        <v>507</v>
      </c>
      <c r="AK31" s="296"/>
      <c r="AL31" s="296"/>
      <c r="AM31" s="296"/>
      <c r="AN31" s="297"/>
      <c r="AP31" s="240" t="s">
        <v>12</v>
      </c>
      <c r="AQ31" s="241" t="s">
        <v>494</v>
      </c>
      <c r="AR31" s="208" t="s">
        <v>545</v>
      </c>
      <c r="AS31" s="263"/>
      <c r="AT31" s="244"/>
      <c r="AU31" s="264"/>
      <c r="AX31" s="216" t="s">
        <v>15</v>
      </c>
      <c r="AY31" s="217" t="s">
        <v>546</v>
      </c>
      <c r="AZ31" s="269"/>
      <c r="BA31" s="269"/>
      <c r="BB31" s="269"/>
      <c r="BC31" s="249"/>
      <c r="BE31" s="265" t="s">
        <v>15</v>
      </c>
      <c r="BF31" s="266" t="s">
        <v>534</v>
      </c>
      <c r="BG31" s="271" t="s">
        <v>547</v>
      </c>
      <c r="BH31" s="271"/>
      <c r="BI31" s="271" t="s">
        <v>383</v>
      </c>
      <c r="BJ31" s="278"/>
      <c r="BL31" s="256" t="s">
        <v>13</v>
      </c>
      <c r="BM31" s="257" t="s">
        <v>494</v>
      </c>
      <c r="BN31" s="482" t="s">
        <v>515</v>
      </c>
      <c r="BO31" s="483"/>
      <c r="BP31" s="484"/>
      <c r="BQ31" s="485" t="s">
        <v>54</v>
      </c>
      <c r="BS31" s="526"/>
      <c r="BT31" s="527"/>
      <c r="BU31" s="2102"/>
      <c r="BV31" s="2102"/>
      <c r="BW31" s="2102"/>
      <c r="BX31" s="300" t="s">
        <v>126</v>
      </c>
      <c r="BZ31" s="240" t="s">
        <v>12</v>
      </c>
      <c r="CA31" s="241" t="s">
        <v>507</v>
      </c>
      <c r="CB31" s="242" t="s">
        <v>548</v>
      </c>
      <c r="CC31" s="243"/>
      <c r="CD31" s="243"/>
      <c r="CE31" s="528"/>
      <c r="CG31" s="294" t="s">
        <v>14</v>
      </c>
      <c r="CH31" s="295" t="s">
        <v>507</v>
      </c>
      <c r="CI31" s="296"/>
      <c r="CJ31" s="296"/>
      <c r="CK31" s="296"/>
      <c r="CL31" s="36"/>
      <c r="CN31" s="504" t="s">
        <v>35</v>
      </c>
      <c r="CO31" s="2077" t="s">
        <v>132</v>
      </c>
      <c r="CP31" s="2077"/>
      <c r="CQ31" s="2077"/>
    </row>
    <row r="32" spans="2:95" ht="17.25" thickBot="1">
      <c r="B32" s="41" t="s">
        <v>37</v>
      </c>
      <c r="C32" s="2077" t="s">
        <v>49</v>
      </c>
      <c r="D32" s="2077"/>
      <c r="E32" s="2077"/>
      <c r="G32" s="216" t="s">
        <v>16</v>
      </c>
      <c r="H32" s="217" t="s">
        <v>514</v>
      </c>
      <c r="I32" s="14"/>
      <c r="J32" s="14"/>
      <c r="K32" s="377"/>
      <c r="L32" s="215"/>
      <c r="N32" s="240" t="s">
        <v>12</v>
      </c>
      <c r="O32" s="241" t="s">
        <v>514</v>
      </c>
      <c r="P32" s="242" t="s">
        <v>119</v>
      </c>
      <c r="Q32" s="378"/>
      <c r="R32" s="244"/>
      <c r="S32" s="245" t="s">
        <v>54</v>
      </c>
      <c r="U32" s="272"/>
      <c r="V32" s="203"/>
      <c r="W32" s="274"/>
      <c r="X32" s="274"/>
      <c r="Y32" s="274" t="s">
        <v>371</v>
      </c>
      <c r="Z32" s="275"/>
      <c r="AB32" s="230" t="s">
        <v>17</v>
      </c>
      <c r="AC32" s="231" t="s">
        <v>516</v>
      </c>
      <c r="AD32" s="2078" t="s">
        <v>549</v>
      </c>
      <c r="AE32" s="2078"/>
      <c r="AF32" s="2078"/>
      <c r="AG32" s="2079"/>
      <c r="AI32" s="216" t="s">
        <v>18</v>
      </c>
      <c r="AJ32" s="217" t="s">
        <v>514</v>
      </c>
      <c r="AK32" s="269"/>
      <c r="AL32" s="269"/>
      <c r="AM32" s="269"/>
      <c r="AN32" s="249"/>
      <c r="AP32" s="272"/>
      <c r="AQ32" s="203"/>
      <c r="AR32" s="274"/>
      <c r="AS32" s="274"/>
      <c r="AT32" s="274"/>
      <c r="AU32" s="286"/>
      <c r="AX32" s="230" t="s">
        <v>16</v>
      </c>
      <c r="AY32" s="231" t="s">
        <v>550</v>
      </c>
      <c r="AZ32" s="238" t="s">
        <v>551</v>
      </c>
      <c r="BA32" s="239"/>
      <c r="BB32" s="239"/>
      <c r="BC32" s="391" t="s">
        <v>552</v>
      </c>
      <c r="BE32" s="287"/>
      <c r="BF32" s="30"/>
      <c r="BG32" s="30" t="s">
        <v>469</v>
      </c>
      <c r="BH32" s="292"/>
      <c r="BI32" s="30" t="s">
        <v>395</v>
      </c>
      <c r="BJ32" s="293"/>
      <c r="BL32" s="491"/>
      <c r="BM32" s="492"/>
      <c r="BN32" s="283" t="s">
        <v>517</v>
      </c>
      <c r="BO32" s="493"/>
      <c r="BP32" s="494"/>
      <c r="BQ32" s="495"/>
      <c r="BS32" s="265" t="s">
        <v>17</v>
      </c>
      <c r="BT32" s="266" t="s">
        <v>514</v>
      </c>
      <c r="BU32" s="271" t="s">
        <v>553</v>
      </c>
      <c r="BV32" s="271"/>
      <c r="BW32" s="271" t="s">
        <v>371</v>
      </c>
      <c r="BX32" s="278"/>
      <c r="BZ32" s="529"/>
      <c r="CA32" s="530"/>
      <c r="CB32" s="273"/>
      <c r="CC32" s="273"/>
      <c r="CD32" s="273" t="s">
        <v>371</v>
      </c>
      <c r="CE32" s="286" t="s">
        <v>54</v>
      </c>
      <c r="CG32" s="216" t="s">
        <v>15</v>
      </c>
      <c r="CH32" s="217" t="s">
        <v>514</v>
      </c>
      <c r="CI32" s="269"/>
      <c r="CJ32" s="269"/>
      <c r="CK32" s="269"/>
      <c r="CL32" s="35"/>
      <c r="CN32" s="504" t="s">
        <v>37</v>
      </c>
      <c r="CO32" s="2077" t="s">
        <v>49</v>
      </c>
      <c r="CP32" s="2077"/>
      <c r="CQ32" s="2077"/>
    </row>
    <row r="33" spans="2:95" ht="17.25" thickBot="1">
      <c r="B33" s="41" t="s">
        <v>38</v>
      </c>
      <c r="C33" s="2077" t="s">
        <v>48</v>
      </c>
      <c r="D33" s="2077"/>
      <c r="E33" s="2077"/>
      <c r="G33" s="230" t="s">
        <v>17</v>
      </c>
      <c r="H33" s="231" t="s">
        <v>516</v>
      </c>
      <c r="I33" s="238" t="s">
        <v>554</v>
      </c>
      <c r="J33" s="238"/>
      <c r="K33" s="238"/>
      <c r="L33" s="233" t="s">
        <v>35</v>
      </c>
      <c r="N33" s="272"/>
      <c r="O33" s="203"/>
      <c r="P33" s="389"/>
      <c r="Q33" s="389"/>
      <c r="R33" s="274" t="s">
        <v>388</v>
      </c>
      <c r="S33" s="275"/>
      <c r="U33" s="361" t="s">
        <v>13</v>
      </c>
      <c r="V33" s="362" t="s">
        <v>514</v>
      </c>
      <c r="W33" s="379" t="s">
        <v>555</v>
      </c>
      <c r="X33" s="379"/>
      <c r="Y33" s="379"/>
      <c r="Z33" s="365" t="s">
        <v>35</v>
      </c>
      <c r="AB33" s="265"/>
      <c r="AC33" s="266"/>
      <c r="AD33" s="267" t="s">
        <v>556</v>
      </c>
      <c r="AE33" s="267"/>
      <c r="AF33" s="267" t="s">
        <v>371</v>
      </c>
      <c r="AG33" s="531" t="s">
        <v>102</v>
      </c>
      <c r="AI33" s="240" t="s">
        <v>12</v>
      </c>
      <c r="AJ33" s="241" t="s">
        <v>516</v>
      </c>
      <c r="AK33" s="333" t="s">
        <v>123</v>
      </c>
      <c r="AL33" s="243"/>
      <c r="AM33" s="263"/>
      <c r="AN33" s="245" t="s">
        <v>54</v>
      </c>
      <c r="AP33" s="361" t="s">
        <v>13</v>
      </c>
      <c r="AQ33" s="362" t="s">
        <v>507</v>
      </c>
      <c r="AR33" s="368" t="s">
        <v>404</v>
      </c>
      <c r="AS33" s="532"/>
      <c r="AT33" s="532"/>
      <c r="AU33" s="365" t="s">
        <v>54</v>
      </c>
      <c r="AX33" s="526"/>
      <c r="AY33" s="527"/>
      <c r="AZ33" s="400" t="s">
        <v>557</v>
      </c>
      <c r="BA33" s="271"/>
      <c r="BB33" s="271"/>
      <c r="BC33" s="401" t="s">
        <v>558</v>
      </c>
      <c r="BE33" s="219" t="s">
        <v>16</v>
      </c>
      <c r="BF33" s="220" t="s">
        <v>538</v>
      </c>
      <c r="BG33" s="234"/>
      <c r="BH33" s="234"/>
      <c r="BI33" s="234"/>
      <c r="BJ33" s="235"/>
      <c r="BL33" s="294" t="s">
        <v>14</v>
      </c>
      <c r="BM33" s="295" t="s">
        <v>507</v>
      </c>
      <c r="BN33" s="296"/>
      <c r="BO33" s="296"/>
      <c r="BP33" s="296"/>
      <c r="BQ33" s="297"/>
      <c r="BS33" s="287"/>
      <c r="BT33" s="30"/>
      <c r="BU33" s="30" t="s">
        <v>385</v>
      </c>
      <c r="BV33" s="292"/>
      <c r="BW33" s="30" t="s">
        <v>384</v>
      </c>
      <c r="BX33" s="293"/>
      <c r="BZ33" s="361" t="s">
        <v>13</v>
      </c>
      <c r="CA33" s="362" t="s">
        <v>514</v>
      </c>
      <c r="CB33" s="533" t="s">
        <v>559</v>
      </c>
      <c r="CC33" s="364"/>
      <c r="CD33" s="364"/>
      <c r="CE33" s="365" t="s">
        <v>54</v>
      </c>
      <c r="CG33" s="428" t="s">
        <v>16</v>
      </c>
      <c r="CH33" s="429" t="s">
        <v>516</v>
      </c>
      <c r="CI33" s="201" t="s">
        <v>560</v>
      </c>
      <c r="CJ33" s="534"/>
      <c r="CK33" s="535"/>
      <c r="CL33" s="536" t="s">
        <v>54</v>
      </c>
      <c r="CN33" s="504" t="s">
        <v>38</v>
      </c>
      <c r="CO33" s="2077" t="s">
        <v>48</v>
      </c>
      <c r="CP33" s="2077"/>
      <c r="CQ33" s="2077"/>
    </row>
    <row r="34" spans="2:95" ht="17.25" thickBot="1">
      <c r="B34" s="41" t="s">
        <v>39</v>
      </c>
      <c r="C34" s="2077" t="s">
        <v>52</v>
      </c>
      <c r="D34" s="2077"/>
      <c r="E34" s="2077"/>
      <c r="G34" s="265"/>
      <c r="H34" s="266"/>
      <c r="I34" s="271" t="s">
        <v>561</v>
      </c>
      <c r="J34" s="271" t="s">
        <v>253</v>
      </c>
      <c r="K34" s="537"/>
      <c r="L34" s="300" t="s">
        <v>32</v>
      </c>
      <c r="N34" s="361" t="s">
        <v>13</v>
      </c>
      <c r="O34" s="362" t="s">
        <v>516</v>
      </c>
      <c r="P34" s="538" t="s">
        <v>562</v>
      </c>
      <c r="Q34" s="539"/>
      <c r="R34" s="539"/>
      <c r="S34" s="380" t="s">
        <v>93</v>
      </c>
      <c r="U34" s="382"/>
      <c r="V34" s="383"/>
      <c r="W34" s="540" t="s">
        <v>563</v>
      </c>
      <c r="X34" s="330"/>
      <c r="Y34" s="330" t="s">
        <v>371</v>
      </c>
      <c r="Z34" s="331"/>
      <c r="AB34" s="287"/>
      <c r="AC34" s="30"/>
      <c r="AD34" s="30" t="s">
        <v>469</v>
      </c>
      <c r="AE34" s="289"/>
      <c r="AF34" s="2097" t="s">
        <v>564</v>
      </c>
      <c r="AG34" s="2098"/>
      <c r="AI34" s="272"/>
      <c r="AJ34" s="203"/>
      <c r="AK34" s="273" t="s">
        <v>565</v>
      </c>
      <c r="AL34" s="273"/>
      <c r="AM34" s="274" t="s">
        <v>371</v>
      </c>
      <c r="AN34" s="275"/>
      <c r="AP34" s="382"/>
      <c r="AQ34" s="383"/>
      <c r="AR34" s="383">
        <v>686</v>
      </c>
      <c r="AS34" s="374"/>
      <c r="AT34" s="330" t="s">
        <v>536</v>
      </c>
      <c r="AU34" s="331"/>
      <c r="AX34" s="265" t="s">
        <v>17</v>
      </c>
      <c r="AY34" s="266" t="s">
        <v>566</v>
      </c>
      <c r="AZ34" s="271" t="s">
        <v>508</v>
      </c>
      <c r="BA34" s="271"/>
      <c r="BB34" s="271"/>
      <c r="BC34" s="300" t="s">
        <v>37</v>
      </c>
      <c r="BE34" s="219" t="s">
        <v>17</v>
      </c>
      <c r="BF34" s="220" t="s">
        <v>541</v>
      </c>
      <c r="BG34" s="234"/>
      <c r="BH34" s="234"/>
      <c r="BI34" s="234"/>
      <c r="BJ34" s="235"/>
      <c r="BL34" s="219" t="s">
        <v>15</v>
      </c>
      <c r="BM34" s="220" t="s">
        <v>514</v>
      </c>
      <c r="BN34" s="234"/>
      <c r="BO34" s="234"/>
      <c r="BP34" s="234"/>
      <c r="BQ34" s="235"/>
      <c r="BS34" s="319" t="s">
        <v>18</v>
      </c>
      <c r="BT34" s="7" t="s">
        <v>516</v>
      </c>
      <c r="BX34" s="392"/>
      <c r="BZ34" s="393"/>
      <c r="CA34" s="394"/>
      <c r="CB34" s="374"/>
      <c r="CC34" s="374"/>
      <c r="CD34" s="374" t="s">
        <v>371</v>
      </c>
      <c r="CE34" s="376" t="s">
        <v>30</v>
      </c>
      <c r="CG34" s="541"/>
      <c r="CH34" s="542"/>
      <c r="CI34" s="202" t="s">
        <v>567</v>
      </c>
      <c r="CJ34" s="305"/>
      <c r="CK34" s="543"/>
      <c r="CL34" s="544"/>
      <c r="CN34" s="504" t="s">
        <v>39</v>
      </c>
      <c r="CO34" s="2077" t="s">
        <v>52</v>
      </c>
      <c r="CP34" s="2077"/>
      <c r="CQ34" s="2077"/>
    </row>
    <row r="35" spans="2:95" ht="17.25" thickBot="1">
      <c r="B35" s="41" t="s">
        <v>96</v>
      </c>
      <c r="C35" s="2077" t="s">
        <v>40</v>
      </c>
      <c r="D35" s="2077"/>
      <c r="E35" s="2077"/>
      <c r="G35" s="287"/>
      <c r="H35" s="30"/>
      <c r="I35" s="30" t="s">
        <v>469</v>
      </c>
      <c r="J35" s="545"/>
      <c r="K35" s="30" t="s">
        <v>395</v>
      </c>
      <c r="L35" s="546"/>
      <c r="N35" s="382"/>
      <c r="O35" s="383"/>
      <c r="P35" s="383"/>
      <c r="Q35" s="329"/>
      <c r="R35" s="404" t="s">
        <v>388</v>
      </c>
      <c r="S35" s="547"/>
      <c r="U35" s="548" t="s">
        <v>14</v>
      </c>
      <c r="V35" s="549" t="s">
        <v>516</v>
      </c>
      <c r="W35" s="550" t="s">
        <v>568</v>
      </c>
      <c r="X35" s="448"/>
      <c r="Y35" s="448"/>
      <c r="Z35" s="449"/>
      <c r="AB35" s="256" t="s">
        <v>18</v>
      </c>
      <c r="AC35" s="257" t="s">
        <v>529</v>
      </c>
      <c r="AD35" s="482" t="s">
        <v>515</v>
      </c>
      <c r="AE35" s="483"/>
      <c r="AF35" s="484"/>
      <c r="AG35" s="485" t="s">
        <v>54</v>
      </c>
      <c r="AI35" s="361"/>
      <c r="AJ35" s="362"/>
      <c r="AK35" s="551" t="s">
        <v>569</v>
      </c>
      <c r="AL35" s="364"/>
      <c r="AM35" s="551" t="s">
        <v>570</v>
      </c>
      <c r="AN35" s="365" t="s">
        <v>54</v>
      </c>
      <c r="AP35" s="319" t="s">
        <v>14</v>
      </c>
      <c r="AQ35" s="7" t="s">
        <v>514</v>
      </c>
      <c r="AU35" s="340"/>
      <c r="AX35" s="287"/>
      <c r="AY35" s="30"/>
      <c r="AZ35" s="288" t="s">
        <v>396</v>
      </c>
      <c r="BA35" s="292"/>
      <c r="BB35" s="288" t="s">
        <v>571</v>
      </c>
      <c r="BC35" s="332" t="s">
        <v>32</v>
      </c>
      <c r="BE35" s="219" t="s">
        <v>18</v>
      </c>
      <c r="BF35" s="220" t="s">
        <v>546</v>
      </c>
      <c r="BG35" s="234"/>
      <c r="BH35" s="234"/>
      <c r="BI35" s="234"/>
      <c r="BJ35" s="235"/>
      <c r="BL35" s="216" t="s">
        <v>16</v>
      </c>
      <c r="BM35" s="217" t="s">
        <v>516</v>
      </c>
      <c r="BN35" s="269"/>
      <c r="BO35" s="269"/>
      <c r="BP35" s="269"/>
      <c r="BQ35" s="249"/>
      <c r="BS35" s="240" t="s">
        <v>12</v>
      </c>
      <c r="BT35" s="241" t="s">
        <v>529</v>
      </c>
      <c r="BU35" s="552" t="s">
        <v>572</v>
      </c>
      <c r="BV35" s="243"/>
      <c r="BW35" s="243"/>
      <c r="BX35" s="528"/>
      <c r="BZ35" s="294" t="s">
        <v>14</v>
      </c>
      <c r="CA35" s="295" t="s">
        <v>516</v>
      </c>
      <c r="CB35" s="296"/>
      <c r="CC35" s="296"/>
      <c r="CD35" s="296"/>
      <c r="CE35" s="297"/>
      <c r="CG35" s="541"/>
      <c r="CH35" s="542"/>
      <c r="CI35" s="305" t="s">
        <v>413</v>
      </c>
      <c r="CJ35" s="305"/>
      <c r="CK35" s="543" t="s">
        <v>98</v>
      </c>
      <c r="CL35" s="553"/>
      <c r="CN35" s="504" t="s">
        <v>96</v>
      </c>
      <c r="CO35" s="2077" t="s">
        <v>40</v>
      </c>
      <c r="CP35" s="2077"/>
      <c r="CQ35" s="2077"/>
    </row>
    <row r="36" spans="2:95" ht="17.25" thickBot="1">
      <c r="B36" s="41" t="s">
        <v>54</v>
      </c>
      <c r="C36" s="2077" t="s">
        <v>53</v>
      </c>
      <c r="D36" s="2077"/>
      <c r="E36" s="2077"/>
      <c r="G36" s="319" t="s">
        <v>18</v>
      </c>
      <c r="H36" s="7" t="s">
        <v>529</v>
      </c>
      <c r="L36" s="410"/>
      <c r="N36" s="319" t="s">
        <v>14</v>
      </c>
      <c r="O36" s="7" t="s">
        <v>529</v>
      </c>
      <c r="S36" s="459"/>
      <c r="U36" s="518"/>
      <c r="V36" s="503"/>
      <c r="W36" s="554" t="s">
        <v>66</v>
      </c>
      <c r="X36" s="519"/>
      <c r="Y36" s="519"/>
      <c r="Z36" s="521" t="s">
        <v>54</v>
      </c>
      <c r="AB36" s="282"/>
      <c r="AC36" s="204"/>
      <c r="AD36" s="283" t="s">
        <v>517</v>
      </c>
      <c r="AE36" s="493"/>
      <c r="AF36" s="494"/>
      <c r="AG36" s="495"/>
      <c r="AI36" s="382" t="s">
        <v>13</v>
      </c>
      <c r="AJ36" s="383">
        <v>22</v>
      </c>
      <c r="AK36" s="374" t="s">
        <v>573</v>
      </c>
      <c r="AL36" s="374"/>
      <c r="AM36" s="374" t="s">
        <v>574</v>
      </c>
      <c r="AN36" s="395"/>
      <c r="AP36" s="256" t="s">
        <v>15</v>
      </c>
      <c r="AQ36" s="257" t="s">
        <v>516</v>
      </c>
      <c r="AR36" s="482" t="s">
        <v>515</v>
      </c>
      <c r="AS36" s="483"/>
      <c r="AT36" s="484"/>
      <c r="AU36" s="485" t="s">
        <v>54</v>
      </c>
      <c r="AX36" s="294" t="s">
        <v>18</v>
      </c>
      <c r="AY36" s="295" t="s">
        <v>575</v>
      </c>
      <c r="AZ36" s="296"/>
      <c r="BA36" s="296"/>
      <c r="BB36" s="296"/>
      <c r="BC36" s="297"/>
      <c r="BE36" s="216" t="s">
        <v>12</v>
      </c>
      <c r="BF36" s="217" t="s">
        <v>550</v>
      </c>
      <c r="BG36" s="269"/>
      <c r="BH36" s="269"/>
      <c r="BI36" s="269"/>
      <c r="BJ36" s="249"/>
      <c r="BL36" s="230" t="s">
        <v>17</v>
      </c>
      <c r="BM36" s="231" t="s">
        <v>529</v>
      </c>
      <c r="BN36" s="2094" t="s">
        <v>576</v>
      </c>
      <c r="BO36" s="2094"/>
      <c r="BP36" s="2094"/>
      <c r="BQ36" s="233" t="s">
        <v>37</v>
      </c>
      <c r="BS36" s="272"/>
      <c r="BT36" s="203"/>
      <c r="BU36" s="273" t="s">
        <v>413</v>
      </c>
      <c r="BV36" s="273"/>
      <c r="BW36" s="273" t="s">
        <v>371</v>
      </c>
      <c r="BX36" s="399"/>
      <c r="BZ36" s="216" t="s">
        <v>15</v>
      </c>
      <c r="CA36" s="217" t="s">
        <v>529</v>
      </c>
      <c r="CB36" s="269"/>
      <c r="CC36" s="269"/>
      <c r="CD36" s="269"/>
      <c r="CE36" s="249"/>
      <c r="CG36" s="555" t="s">
        <v>577</v>
      </c>
      <c r="CH36" s="556"/>
      <c r="CI36" s="440"/>
      <c r="CJ36" s="440"/>
      <c r="CK36" s="557"/>
      <c r="CL36" s="558"/>
      <c r="CN36" s="504" t="s">
        <v>54</v>
      </c>
      <c r="CO36" s="2077" t="s">
        <v>53</v>
      </c>
      <c r="CP36" s="2077"/>
      <c r="CQ36" s="2077"/>
    </row>
    <row r="37" spans="2:95" ht="17.25" thickBot="1">
      <c r="B37" s="41" t="s">
        <v>41</v>
      </c>
      <c r="C37" s="2077" t="s">
        <v>42</v>
      </c>
      <c r="D37" s="2077"/>
      <c r="E37" s="2077"/>
      <c r="G37" s="240" t="s">
        <v>12</v>
      </c>
      <c r="H37" s="241" t="s">
        <v>534</v>
      </c>
      <c r="I37" s="334" t="s">
        <v>116</v>
      </c>
      <c r="J37" s="334"/>
      <c r="K37" s="244"/>
      <c r="L37" s="245" t="s">
        <v>54</v>
      </c>
      <c r="N37" s="256" t="s">
        <v>15</v>
      </c>
      <c r="O37" s="257" t="s">
        <v>534</v>
      </c>
      <c r="P37" s="482" t="s">
        <v>515</v>
      </c>
      <c r="Q37" s="483"/>
      <c r="R37" s="484"/>
      <c r="S37" s="485" t="s">
        <v>54</v>
      </c>
      <c r="U37" s="256" t="s">
        <v>15</v>
      </c>
      <c r="V37" s="257" t="s">
        <v>529</v>
      </c>
      <c r="W37" s="2095" t="s">
        <v>129</v>
      </c>
      <c r="X37" s="2095"/>
      <c r="Y37" s="2095"/>
      <c r="Z37" s="485" t="s">
        <v>54</v>
      </c>
      <c r="AB37" s="240" t="s">
        <v>12</v>
      </c>
      <c r="AC37" s="241" t="s">
        <v>534</v>
      </c>
      <c r="AD37" s="559" t="s">
        <v>578</v>
      </c>
      <c r="AE37" s="263"/>
      <c r="AF37" s="263"/>
      <c r="AG37" s="245" t="s">
        <v>54</v>
      </c>
      <c r="AI37" s="256" t="s">
        <v>13</v>
      </c>
      <c r="AJ37" s="257" t="s">
        <v>529</v>
      </c>
      <c r="AK37" s="482" t="s">
        <v>515</v>
      </c>
      <c r="AL37" s="483"/>
      <c r="AM37" s="484"/>
      <c r="AN37" s="485" t="s">
        <v>54</v>
      </c>
      <c r="AP37" s="282"/>
      <c r="AQ37" s="204"/>
      <c r="AR37" s="283" t="s">
        <v>517</v>
      </c>
      <c r="AS37" s="493"/>
      <c r="AT37" s="494"/>
      <c r="AU37" s="495"/>
      <c r="AX37" s="219" t="s">
        <v>12</v>
      </c>
      <c r="AY37" s="220" t="s">
        <v>579</v>
      </c>
      <c r="AZ37" s="234"/>
      <c r="BA37" s="234"/>
      <c r="BB37" s="234"/>
      <c r="BC37" s="235"/>
      <c r="BE37" s="230" t="s">
        <v>13</v>
      </c>
      <c r="BF37" s="231" t="s">
        <v>566</v>
      </c>
      <c r="BG37" s="407" t="s">
        <v>580</v>
      </c>
      <c r="BH37" s="239"/>
      <c r="BI37" s="239"/>
      <c r="BJ37" s="560"/>
      <c r="BL37" s="270"/>
      <c r="BM37" s="267"/>
      <c r="BN37" s="271" t="s">
        <v>581</v>
      </c>
      <c r="BO37" s="271"/>
      <c r="BP37" s="271" t="s">
        <v>371</v>
      </c>
      <c r="BQ37" s="300" t="s">
        <v>32</v>
      </c>
      <c r="BS37" s="361" t="s">
        <v>13</v>
      </c>
      <c r="BT37" s="362" t="s">
        <v>534</v>
      </c>
      <c r="BU37" s="363" t="s">
        <v>582</v>
      </c>
      <c r="BV37" s="364"/>
      <c r="BW37" s="364"/>
      <c r="BX37" s="365" t="s">
        <v>54</v>
      </c>
      <c r="BZ37" s="230" t="s">
        <v>16</v>
      </c>
      <c r="CA37" s="231" t="s">
        <v>534</v>
      </c>
      <c r="CB37" s="238" t="s">
        <v>583</v>
      </c>
      <c r="CC37" s="239"/>
      <c r="CD37" s="239"/>
      <c r="CE37" s="233" t="s">
        <v>54</v>
      </c>
      <c r="CG37" s="294" t="s">
        <v>17</v>
      </c>
      <c r="CH37" s="295" t="s">
        <v>529</v>
      </c>
      <c r="CI37" s="296"/>
      <c r="CJ37" s="296"/>
      <c r="CK37" s="296"/>
      <c r="CL37" s="36"/>
      <c r="CN37" s="504" t="s">
        <v>41</v>
      </c>
      <c r="CO37" s="2077" t="s">
        <v>42</v>
      </c>
      <c r="CP37" s="2077"/>
      <c r="CQ37" s="2077"/>
    </row>
    <row r="38" spans="2:95" ht="17.25" thickBot="1">
      <c r="B38" s="41" t="s">
        <v>43</v>
      </c>
      <c r="C38" s="2077" t="s">
        <v>44</v>
      </c>
      <c r="D38" s="2077"/>
      <c r="E38" s="2077"/>
      <c r="G38" s="272"/>
      <c r="H38" s="203"/>
      <c r="I38" s="515"/>
      <c r="J38" s="515"/>
      <c r="K38" s="274" t="s">
        <v>388</v>
      </c>
      <c r="L38" s="275"/>
      <c r="N38" s="282"/>
      <c r="O38" s="204"/>
      <c r="P38" s="283" t="s">
        <v>517</v>
      </c>
      <c r="Q38" s="493"/>
      <c r="R38" s="494"/>
      <c r="S38" s="495"/>
      <c r="U38" s="282"/>
      <c r="V38" s="204"/>
      <c r="W38" s="2096"/>
      <c r="X38" s="2096"/>
      <c r="Y38" s="2096"/>
      <c r="Z38" s="561"/>
      <c r="AB38" s="272"/>
      <c r="AC38" s="203"/>
      <c r="AD38" s="274"/>
      <c r="AE38" s="274"/>
      <c r="AF38" s="274" t="s">
        <v>371</v>
      </c>
      <c r="AG38" s="275"/>
      <c r="AI38" s="282"/>
      <c r="AJ38" s="204"/>
      <c r="AK38" s="283" t="s">
        <v>517</v>
      </c>
      <c r="AL38" s="493"/>
      <c r="AM38" s="494"/>
      <c r="AN38" s="495"/>
      <c r="AP38" s="230" t="s">
        <v>16</v>
      </c>
      <c r="AQ38" s="231" t="s">
        <v>529</v>
      </c>
      <c r="AR38" s="232" t="s">
        <v>584</v>
      </c>
      <c r="AS38" s="381"/>
      <c r="AT38" s="381"/>
      <c r="AU38" s="562" t="s">
        <v>585</v>
      </c>
      <c r="AX38" s="219" t="s">
        <v>13</v>
      </c>
      <c r="AY38" s="220" t="s">
        <v>363</v>
      </c>
      <c r="AZ38" s="234"/>
      <c r="BA38" s="234"/>
      <c r="BB38" s="234"/>
      <c r="BC38" s="235"/>
      <c r="BE38" s="354" t="s">
        <v>14</v>
      </c>
      <c r="BF38" s="355" t="s">
        <v>575</v>
      </c>
      <c r="BG38" s="563" t="s">
        <v>586</v>
      </c>
      <c r="BH38" s="271"/>
      <c r="BI38" s="271"/>
      <c r="BJ38" s="300" t="s">
        <v>37</v>
      </c>
      <c r="BL38" s="291"/>
      <c r="BM38" s="289"/>
      <c r="BN38" s="30" t="s">
        <v>384</v>
      </c>
      <c r="BO38" s="292"/>
      <c r="BP38" s="30" t="s">
        <v>385</v>
      </c>
      <c r="BQ38" s="293"/>
      <c r="BS38" s="382"/>
      <c r="BT38" s="383"/>
      <c r="BU38" s="374" t="s">
        <v>587</v>
      </c>
      <c r="BV38" s="374" t="s">
        <v>457</v>
      </c>
      <c r="BW38" s="374"/>
      <c r="BX38" s="376" t="s">
        <v>30</v>
      </c>
      <c r="BZ38" s="298"/>
      <c r="CA38" s="299"/>
      <c r="CB38" s="271" t="s">
        <v>588</v>
      </c>
      <c r="CC38" s="271"/>
      <c r="CD38" s="271" t="s">
        <v>371</v>
      </c>
      <c r="CE38" s="300" t="s">
        <v>30</v>
      </c>
      <c r="CG38" s="219" t="s">
        <v>18</v>
      </c>
      <c r="CH38" s="220" t="s">
        <v>534</v>
      </c>
      <c r="CI38" s="234"/>
      <c r="CJ38" s="234"/>
      <c r="CK38" s="234"/>
      <c r="CL38" s="34"/>
      <c r="CN38" s="504" t="s">
        <v>43</v>
      </c>
      <c r="CO38" s="2077" t="s">
        <v>44</v>
      </c>
      <c r="CP38" s="2077"/>
      <c r="CQ38" s="2077"/>
    </row>
    <row r="39" spans="2:95" ht="17.25" thickBot="1">
      <c r="B39" s="41" t="s">
        <v>47</v>
      </c>
      <c r="C39" s="2077" t="s">
        <v>45</v>
      </c>
      <c r="D39" s="2077"/>
      <c r="E39" s="2077"/>
      <c r="G39" s="361" t="s">
        <v>13</v>
      </c>
      <c r="H39" s="362" t="s">
        <v>538</v>
      </c>
      <c r="I39" s="564" t="s">
        <v>589</v>
      </c>
      <c r="J39" s="564"/>
      <c r="K39" s="564"/>
      <c r="L39" s="365" t="s">
        <v>54</v>
      </c>
      <c r="N39" s="230" t="s">
        <v>16</v>
      </c>
      <c r="O39" s="231" t="s">
        <v>538</v>
      </c>
      <c r="P39" s="2090" t="s">
        <v>590</v>
      </c>
      <c r="Q39" s="2090"/>
      <c r="R39" s="2090"/>
      <c r="S39" s="233" t="s">
        <v>37</v>
      </c>
      <c r="U39" s="256" t="s">
        <v>16</v>
      </c>
      <c r="V39" s="257" t="s">
        <v>534</v>
      </c>
      <c r="W39" s="482" t="s">
        <v>515</v>
      </c>
      <c r="X39" s="483"/>
      <c r="Y39" s="484"/>
      <c r="Z39" s="485" t="s">
        <v>54</v>
      </c>
      <c r="AB39" s="565" t="s">
        <v>13</v>
      </c>
      <c r="AC39" s="362" t="s">
        <v>538</v>
      </c>
      <c r="AD39" s="566" t="s">
        <v>591</v>
      </c>
      <c r="AE39" s="566"/>
      <c r="AF39" s="379"/>
      <c r="AG39" s="365" t="s">
        <v>54</v>
      </c>
      <c r="AI39" s="567" t="s">
        <v>14</v>
      </c>
      <c r="AJ39" s="568" t="s">
        <v>534</v>
      </c>
      <c r="AK39" s="569"/>
      <c r="AL39" s="569"/>
      <c r="AM39" s="569"/>
      <c r="AN39" s="570"/>
      <c r="AP39" s="265"/>
      <c r="AQ39" s="266"/>
      <c r="AR39" s="312" t="s">
        <v>592</v>
      </c>
      <c r="AS39" s="267"/>
      <c r="AT39" s="267"/>
      <c r="AU39" s="571" t="s">
        <v>593</v>
      </c>
      <c r="BE39" s="287" t="s">
        <v>15</v>
      </c>
      <c r="BF39" s="30" t="s">
        <v>579</v>
      </c>
      <c r="BG39" s="30" t="s">
        <v>395</v>
      </c>
      <c r="BH39" s="292"/>
      <c r="BI39" s="30" t="s">
        <v>443</v>
      </c>
      <c r="BJ39" s="293"/>
      <c r="BL39" s="294" t="s">
        <v>18</v>
      </c>
      <c r="BM39" s="295" t="s">
        <v>534</v>
      </c>
      <c r="BN39" s="296"/>
      <c r="BO39" s="296"/>
      <c r="BP39" s="296"/>
      <c r="BQ39" s="297"/>
      <c r="BS39" s="294" t="s">
        <v>14</v>
      </c>
      <c r="BT39" s="295" t="s">
        <v>538</v>
      </c>
      <c r="BU39" s="296"/>
      <c r="BV39" s="296"/>
      <c r="BW39" s="296"/>
      <c r="BX39" s="297"/>
      <c r="BZ39" s="317"/>
      <c r="CA39" s="318"/>
      <c r="CB39" s="30" t="s">
        <v>396</v>
      </c>
      <c r="CC39" s="292"/>
      <c r="CD39" s="30" t="s">
        <v>406</v>
      </c>
      <c r="CE39" s="293"/>
      <c r="CG39" s="219" t="s">
        <v>12</v>
      </c>
      <c r="CH39" s="220" t="s">
        <v>538</v>
      </c>
      <c r="CI39" s="234"/>
      <c r="CJ39" s="234"/>
      <c r="CK39" s="234"/>
      <c r="CL39" s="34"/>
      <c r="CN39" s="504" t="s">
        <v>47</v>
      </c>
      <c r="CO39" s="2077" t="s">
        <v>45</v>
      </c>
      <c r="CP39" s="2077"/>
      <c r="CQ39" s="2077"/>
    </row>
    <row r="40" spans="2:95" ht="17.25" thickBot="1">
      <c r="B40" s="41" t="s">
        <v>46</v>
      </c>
      <c r="C40" s="2077" t="s">
        <v>131</v>
      </c>
      <c r="D40" s="2077"/>
      <c r="E40" s="2077"/>
      <c r="G40" s="382"/>
      <c r="H40" s="383"/>
      <c r="I40" s="383"/>
      <c r="J40" s="443"/>
      <c r="K40" s="404" t="s">
        <v>388</v>
      </c>
      <c r="L40" s="395"/>
      <c r="N40" s="526"/>
      <c r="O40" s="527"/>
      <c r="P40" s="2091"/>
      <c r="Q40" s="2091"/>
      <c r="R40" s="2091"/>
      <c r="S40" s="300" t="s">
        <v>32</v>
      </c>
      <c r="U40" s="282"/>
      <c r="V40" s="204"/>
      <c r="W40" s="283" t="s">
        <v>517</v>
      </c>
      <c r="X40" s="493"/>
      <c r="Y40" s="494"/>
      <c r="Z40" s="495"/>
      <c r="AB40" s="328"/>
      <c r="AC40" s="383"/>
      <c r="AD40" s="540" t="s">
        <v>594</v>
      </c>
      <c r="AE40" s="330"/>
      <c r="AF40" s="330" t="s">
        <v>371</v>
      </c>
      <c r="AG40" s="331"/>
      <c r="AI40" s="230" t="s">
        <v>15</v>
      </c>
      <c r="AJ40" s="231" t="s">
        <v>538</v>
      </c>
      <c r="AK40" s="2092" t="s">
        <v>595</v>
      </c>
      <c r="AL40" s="2092"/>
      <c r="AM40" s="2092"/>
      <c r="AN40" s="2093"/>
      <c r="AP40" s="265"/>
      <c r="AQ40" s="266"/>
      <c r="AR40" s="312" t="s">
        <v>596</v>
      </c>
      <c r="AS40" s="267"/>
      <c r="AT40" s="267"/>
      <c r="AU40" s="571" t="s">
        <v>597</v>
      </c>
      <c r="BE40" s="236" t="s">
        <v>16</v>
      </c>
      <c r="BF40" s="237" t="s">
        <v>363</v>
      </c>
      <c r="BG40" s="572" t="s">
        <v>364</v>
      </c>
      <c r="BH40" s="573"/>
      <c r="BI40" s="573"/>
      <c r="BJ40" s="574"/>
      <c r="BL40" s="240" t="s">
        <v>12</v>
      </c>
      <c r="BM40" s="241" t="s">
        <v>538</v>
      </c>
      <c r="BN40" s="208" t="s">
        <v>122</v>
      </c>
      <c r="BO40" s="263"/>
      <c r="BP40" s="244"/>
      <c r="BQ40" s="264"/>
      <c r="BS40" s="216" t="s">
        <v>15</v>
      </c>
      <c r="BT40" s="217" t="s">
        <v>541</v>
      </c>
      <c r="BU40" s="269"/>
      <c r="BV40" s="269"/>
      <c r="BW40" s="269"/>
      <c r="BX40" s="249"/>
      <c r="BZ40" s="294" t="s">
        <v>17</v>
      </c>
      <c r="CA40" s="295" t="s">
        <v>538</v>
      </c>
      <c r="CB40" s="296"/>
      <c r="CC40" s="296"/>
      <c r="CD40" s="296"/>
      <c r="CE40" s="297"/>
      <c r="CG40" s="212" t="s">
        <v>13</v>
      </c>
      <c r="CH40" s="205" t="s">
        <v>541</v>
      </c>
      <c r="CI40" s="247" t="s">
        <v>114</v>
      </c>
      <c r="CJ40" s="248"/>
      <c r="CK40" s="248"/>
      <c r="CL40" s="575"/>
      <c r="CN40" s="504" t="s">
        <v>46</v>
      </c>
      <c r="CO40" s="2077" t="s">
        <v>131</v>
      </c>
      <c r="CP40" s="2077"/>
      <c r="CQ40" s="2077"/>
    </row>
    <row r="41" spans="2:95" ht="17.25" thickBot="1">
      <c r="B41" s="5"/>
      <c r="C41" s="2084"/>
      <c r="D41" s="2084"/>
      <c r="E41" s="2084"/>
      <c r="G41" s="256" t="s">
        <v>14</v>
      </c>
      <c r="H41" s="257" t="s">
        <v>541</v>
      </c>
      <c r="I41" s="482" t="s">
        <v>515</v>
      </c>
      <c r="J41" s="483"/>
      <c r="K41" s="484"/>
      <c r="L41" s="485" t="s">
        <v>54</v>
      </c>
      <c r="N41" s="265" t="s">
        <v>17</v>
      </c>
      <c r="O41" s="266" t="s">
        <v>541</v>
      </c>
      <c r="P41" s="271" t="s">
        <v>598</v>
      </c>
      <c r="Q41" s="271" t="s">
        <v>599</v>
      </c>
      <c r="R41" s="32"/>
      <c r="S41" s="576"/>
      <c r="U41" s="428" t="s">
        <v>17</v>
      </c>
      <c r="V41" s="429" t="s">
        <v>538</v>
      </c>
      <c r="W41" s="577" t="s">
        <v>600</v>
      </c>
      <c r="X41" s="578"/>
      <c r="Y41" s="579"/>
      <c r="Z41" s="507" t="s">
        <v>54</v>
      </c>
      <c r="AB41" s="294" t="s">
        <v>14</v>
      </c>
      <c r="AC41" s="295" t="s">
        <v>541</v>
      </c>
      <c r="AD41" s="310"/>
      <c r="AE41" s="310"/>
      <c r="AF41" s="310"/>
      <c r="AG41" s="311"/>
      <c r="AI41" s="526"/>
      <c r="AJ41" s="527"/>
      <c r="AK41" s="2085" t="s">
        <v>601</v>
      </c>
      <c r="AL41" s="2085"/>
      <c r="AM41" s="2085"/>
      <c r="AN41" s="300" t="s">
        <v>102</v>
      </c>
      <c r="AP41" s="287"/>
      <c r="AQ41" s="30"/>
      <c r="AR41" s="30" t="s">
        <v>395</v>
      </c>
      <c r="AS41" s="580" t="s">
        <v>602</v>
      </c>
      <c r="AT41" s="580"/>
      <c r="AU41" s="581"/>
      <c r="BL41" s="343"/>
      <c r="BM41" s="206"/>
      <c r="BN41" s="345"/>
      <c r="BO41" s="345"/>
      <c r="BP41" s="345"/>
      <c r="BQ41" s="582" t="s">
        <v>54</v>
      </c>
      <c r="BS41" s="583" t="s">
        <v>16</v>
      </c>
      <c r="BT41" s="584" t="s">
        <v>546</v>
      </c>
      <c r="BU41" s="2086" t="s">
        <v>603</v>
      </c>
      <c r="BV41" s="2086"/>
      <c r="BW41" s="2086"/>
      <c r="BX41" s="388" t="s">
        <v>54</v>
      </c>
      <c r="BZ41" s="216" t="s">
        <v>18</v>
      </c>
      <c r="CA41" s="217" t="s">
        <v>541</v>
      </c>
      <c r="CB41" s="269"/>
      <c r="CC41" s="269"/>
      <c r="CD41" s="269"/>
      <c r="CE41" s="249"/>
      <c r="CG41" s="251" t="s">
        <v>14</v>
      </c>
      <c r="CH41" s="252" t="s">
        <v>546</v>
      </c>
      <c r="CI41" s="585" t="s">
        <v>604</v>
      </c>
      <c r="CJ41" s="586"/>
      <c r="CK41" s="586"/>
      <c r="CL41" s="187"/>
      <c r="CN41" s="5"/>
      <c r="CO41" s="2084"/>
      <c r="CP41" s="2084"/>
      <c r="CQ41" s="2084"/>
    </row>
    <row r="42" spans="2:95" ht="17.25" thickBot="1">
      <c r="B42" s="42" t="s">
        <v>93</v>
      </c>
      <c r="C42" s="2088" t="s">
        <v>95</v>
      </c>
      <c r="D42" s="2088"/>
      <c r="E42" s="2088"/>
      <c r="G42" s="282"/>
      <c r="H42" s="204"/>
      <c r="I42" s="283" t="s">
        <v>517</v>
      </c>
      <c r="J42" s="493"/>
      <c r="K42" s="494"/>
      <c r="L42" s="495"/>
      <c r="N42" s="287"/>
      <c r="O42" s="30"/>
      <c r="P42" s="30" t="s">
        <v>384</v>
      </c>
      <c r="Q42" s="288"/>
      <c r="R42" s="30" t="s">
        <v>385</v>
      </c>
      <c r="S42" s="339"/>
      <c r="U42" s="396"/>
      <c r="V42" s="38"/>
      <c r="W42" s="587" t="s">
        <v>605</v>
      </c>
      <c r="X42" s="588"/>
      <c r="Y42" s="589"/>
      <c r="Z42" s="358" t="s">
        <v>50</v>
      </c>
      <c r="AB42" s="219" t="s">
        <v>15</v>
      </c>
      <c r="AC42" s="220" t="s">
        <v>546</v>
      </c>
      <c r="AD42" s="221"/>
      <c r="AE42" s="221"/>
      <c r="AF42" s="221"/>
      <c r="AG42" s="222"/>
      <c r="AI42" s="590" t="s">
        <v>16</v>
      </c>
      <c r="AJ42" s="591">
        <v>25</v>
      </c>
      <c r="AK42" s="592" t="s">
        <v>606</v>
      </c>
      <c r="AL42" s="271"/>
      <c r="AM42" s="271"/>
      <c r="AN42" s="531" t="s">
        <v>564</v>
      </c>
      <c r="AP42" s="294" t="s">
        <v>17</v>
      </c>
      <c r="AQ42" s="295" t="s">
        <v>534</v>
      </c>
      <c r="AR42" s="310"/>
      <c r="AS42" s="310"/>
      <c r="AT42" s="310"/>
      <c r="AU42" s="311"/>
      <c r="BL42" s="361" t="s">
        <v>13</v>
      </c>
      <c r="BM42" s="362" t="s">
        <v>541</v>
      </c>
      <c r="BN42" s="2089" t="s">
        <v>607</v>
      </c>
      <c r="BO42" s="2089"/>
      <c r="BP42" s="2089"/>
      <c r="BQ42" s="365" t="s">
        <v>35</v>
      </c>
      <c r="BS42" s="593"/>
      <c r="BT42" s="594"/>
      <c r="BU42" s="2087"/>
      <c r="BV42" s="2087"/>
      <c r="BW42" s="2087"/>
      <c r="BX42" s="595"/>
      <c r="BZ42" s="240" t="s">
        <v>12</v>
      </c>
      <c r="CA42" s="241" t="s">
        <v>546</v>
      </c>
      <c r="CB42" s="242" t="s">
        <v>608</v>
      </c>
      <c r="CC42" s="243"/>
      <c r="CD42" s="243"/>
      <c r="CE42" s="528"/>
      <c r="CG42" s="541"/>
      <c r="CH42" s="542"/>
      <c r="CI42" s="596" t="s">
        <v>609</v>
      </c>
      <c r="CJ42" s="596"/>
      <c r="CK42" s="596"/>
      <c r="CL42" s="597"/>
      <c r="CN42" s="598" t="s">
        <v>93</v>
      </c>
      <c r="CO42" s="2088" t="s">
        <v>95</v>
      </c>
      <c r="CP42" s="2088"/>
      <c r="CQ42" s="2088"/>
    </row>
    <row r="43" spans="2:95" ht="17.25" thickBot="1">
      <c r="B43" s="41" t="s">
        <v>126</v>
      </c>
      <c r="C43" s="2077" t="s">
        <v>610</v>
      </c>
      <c r="D43" s="2077"/>
      <c r="E43" s="2077"/>
      <c r="G43" s="548" t="s">
        <v>15</v>
      </c>
      <c r="H43" s="549" t="s">
        <v>546</v>
      </c>
      <c r="I43" s="599" t="s">
        <v>611</v>
      </c>
      <c r="J43" s="599"/>
      <c r="K43" s="599"/>
      <c r="L43" s="600"/>
      <c r="N43" s="319" t="s">
        <v>18</v>
      </c>
      <c r="O43" s="7" t="s">
        <v>546</v>
      </c>
      <c r="S43" s="459"/>
      <c r="U43" s="396"/>
      <c r="V43" s="38"/>
      <c r="W43" s="601" t="s">
        <v>413</v>
      </c>
      <c r="X43" s="601"/>
      <c r="Y43" s="513" t="s">
        <v>371</v>
      </c>
      <c r="Z43" s="514"/>
      <c r="AB43" s="212" t="s">
        <v>16</v>
      </c>
      <c r="AC43" s="205" t="s">
        <v>550</v>
      </c>
      <c r="AD43" s="213" t="s">
        <v>101</v>
      </c>
      <c r="AE43" s="223"/>
      <c r="AF43" s="223"/>
      <c r="AG43" s="225"/>
      <c r="AI43" s="265"/>
      <c r="AJ43" s="266"/>
      <c r="AK43" s="271" t="s">
        <v>612</v>
      </c>
      <c r="AL43" s="267" t="s">
        <v>613</v>
      </c>
      <c r="AM43" s="267"/>
      <c r="AN43" s="306"/>
      <c r="AP43" s="219" t="s">
        <v>18</v>
      </c>
      <c r="AQ43" s="220" t="s">
        <v>538</v>
      </c>
      <c r="AR43" s="221"/>
      <c r="AS43" s="221"/>
      <c r="AT43" s="221"/>
      <c r="AU43" s="222"/>
      <c r="BL43" s="602"/>
      <c r="BM43" s="330"/>
      <c r="BN43" s="374" t="s">
        <v>614</v>
      </c>
      <c r="BO43" s="374"/>
      <c r="BP43" s="374" t="s">
        <v>371</v>
      </c>
      <c r="BQ43" s="395"/>
      <c r="BS43" s="593"/>
      <c r="BT43" s="594"/>
      <c r="BU43" s="303"/>
      <c r="BV43" s="303"/>
      <c r="BW43" s="303" t="s">
        <v>371</v>
      </c>
      <c r="BX43" s="595"/>
      <c r="BZ43" s="529"/>
      <c r="CA43" s="530"/>
      <c r="CB43" s="273"/>
      <c r="CC43" s="273"/>
      <c r="CD43" s="273" t="s">
        <v>371</v>
      </c>
      <c r="CE43" s="286" t="s">
        <v>54</v>
      </c>
      <c r="CG43" s="541"/>
      <c r="CH43" s="542"/>
      <c r="CI43" s="603" t="s">
        <v>615</v>
      </c>
      <c r="CJ43" s="603"/>
      <c r="CK43" s="603"/>
      <c r="CL43" s="281" t="s">
        <v>54</v>
      </c>
      <c r="CN43" s="504" t="s">
        <v>126</v>
      </c>
      <c r="CO43" s="2077" t="s">
        <v>610</v>
      </c>
      <c r="CP43" s="2077"/>
      <c r="CQ43" s="2077"/>
    </row>
    <row r="44" spans="2:95" ht="17.25" thickBot="1">
      <c r="B44" s="41" t="s">
        <v>102</v>
      </c>
      <c r="C44" s="2077" t="s">
        <v>105</v>
      </c>
      <c r="D44" s="2077"/>
      <c r="E44" s="2077"/>
      <c r="G44" s="510"/>
      <c r="H44" s="511"/>
      <c r="I44" s="357" t="s">
        <v>616</v>
      </c>
      <c r="J44" s="604"/>
      <c r="K44" s="605"/>
      <c r="L44" s="369"/>
      <c r="N44" s="240" t="s">
        <v>12</v>
      </c>
      <c r="O44" s="241" t="s">
        <v>550</v>
      </c>
      <c r="P44" s="242" t="s">
        <v>617</v>
      </c>
      <c r="Q44" s="378"/>
      <c r="R44" s="244"/>
      <c r="S44" s="245" t="s">
        <v>54</v>
      </c>
      <c r="U44" s="606"/>
      <c r="V44" s="152"/>
      <c r="W44" s="152" t="s">
        <v>396</v>
      </c>
      <c r="X44" s="607"/>
      <c r="Y44" s="503" t="s">
        <v>443</v>
      </c>
      <c r="Z44" s="520"/>
      <c r="AB44" s="230" t="s">
        <v>17</v>
      </c>
      <c r="AC44" s="231" t="s">
        <v>566</v>
      </c>
      <c r="AD44" s="2078" t="s">
        <v>618</v>
      </c>
      <c r="AE44" s="2078"/>
      <c r="AF44" s="2078"/>
      <c r="AG44" s="2079"/>
      <c r="AI44" s="423"/>
      <c r="AJ44" s="424"/>
      <c r="AK44" s="424" t="s">
        <v>469</v>
      </c>
      <c r="AL44" s="608"/>
      <c r="AM44" s="424" t="s">
        <v>396</v>
      </c>
      <c r="AN44" s="609"/>
      <c r="AP44" s="212" t="s">
        <v>12</v>
      </c>
      <c r="AQ44" s="205" t="s">
        <v>541</v>
      </c>
      <c r="AR44" s="213" t="s">
        <v>106</v>
      </c>
      <c r="AS44" s="261"/>
      <c r="AT44" s="261"/>
      <c r="AU44" s="262"/>
      <c r="BL44" s="219" t="s">
        <v>14</v>
      </c>
      <c r="BM44" s="220" t="s">
        <v>546</v>
      </c>
      <c r="BN44" s="234"/>
      <c r="BO44" s="234"/>
      <c r="BP44" s="234"/>
      <c r="BQ44" s="235"/>
      <c r="BS44" s="610"/>
      <c r="BT44" s="611"/>
      <c r="BU44" s="612" t="s">
        <v>619</v>
      </c>
      <c r="BV44" s="612"/>
      <c r="BW44" s="611" t="s">
        <v>443</v>
      </c>
      <c r="BX44" s="613"/>
      <c r="BZ44" s="294" t="s">
        <v>13</v>
      </c>
      <c r="CA44" s="295" t="s">
        <v>550</v>
      </c>
      <c r="CB44" s="296"/>
      <c r="CC44" s="296"/>
      <c r="CD44" s="296"/>
      <c r="CE44" s="297"/>
      <c r="CG44" s="541"/>
      <c r="CH44" s="542"/>
      <c r="CI44" s="601" t="s">
        <v>620</v>
      </c>
      <c r="CJ44" s="305"/>
      <c r="CK44" s="305" t="s">
        <v>98</v>
      </c>
      <c r="CL44" s="614"/>
      <c r="CN44" s="504" t="s">
        <v>102</v>
      </c>
      <c r="CO44" s="2077" t="s">
        <v>105</v>
      </c>
      <c r="CP44" s="2077"/>
      <c r="CQ44" s="2077"/>
    </row>
    <row r="45" spans="2:95" ht="17.25" thickBot="1">
      <c r="B45" s="41" t="s">
        <v>107</v>
      </c>
      <c r="C45" s="2077" t="s">
        <v>108</v>
      </c>
      <c r="D45" s="2077"/>
      <c r="E45" s="2077"/>
      <c r="G45" s="518"/>
      <c r="H45" s="503"/>
      <c r="I45" s="503" t="s">
        <v>431</v>
      </c>
      <c r="J45" s="615"/>
      <c r="K45" s="503" t="s">
        <v>62</v>
      </c>
      <c r="L45" s="616"/>
      <c r="N45" s="272"/>
      <c r="O45" s="203"/>
      <c r="P45" s="617" t="s">
        <v>621</v>
      </c>
      <c r="Q45" s="389"/>
      <c r="R45" s="274" t="s">
        <v>388</v>
      </c>
      <c r="S45" s="275"/>
      <c r="U45" s="319" t="s">
        <v>18</v>
      </c>
      <c r="V45" s="7" t="s">
        <v>541</v>
      </c>
      <c r="Z45" s="340"/>
      <c r="AB45" s="265"/>
      <c r="AC45" s="266"/>
      <c r="AD45" s="267" t="s">
        <v>622</v>
      </c>
      <c r="AE45" s="267"/>
      <c r="AF45" s="267" t="s">
        <v>371</v>
      </c>
      <c r="AG45" s="300" t="s">
        <v>37</v>
      </c>
      <c r="AI45" s="510" t="s">
        <v>16</v>
      </c>
      <c r="AJ45" s="511" t="s">
        <v>541</v>
      </c>
      <c r="AK45" s="2080" t="s">
        <v>623</v>
      </c>
      <c r="AL45" s="2080"/>
      <c r="AM45" s="2080"/>
      <c r="AN45" s="2081"/>
      <c r="AP45" s="548" t="s">
        <v>13</v>
      </c>
      <c r="AQ45" s="549" t="s">
        <v>546</v>
      </c>
      <c r="AR45" s="2082" t="s">
        <v>624</v>
      </c>
      <c r="AS45" s="2082"/>
      <c r="AT45" s="2082"/>
      <c r="AU45" s="2083"/>
      <c r="BL45" s="219" t="s">
        <v>15</v>
      </c>
      <c r="BM45" s="220" t="s">
        <v>550</v>
      </c>
      <c r="BN45" s="234"/>
      <c r="BO45" s="234"/>
      <c r="BP45" s="234"/>
      <c r="BQ45" s="235"/>
      <c r="BS45" s="294" t="s">
        <v>17</v>
      </c>
      <c r="BT45" s="295" t="s">
        <v>550</v>
      </c>
      <c r="BU45" s="296"/>
      <c r="BV45" s="296"/>
      <c r="BW45" s="296"/>
      <c r="BX45" s="297"/>
      <c r="BZ45" s="219" t="s">
        <v>14</v>
      </c>
      <c r="CA45" s="220" t="s">
        <v>566</v>
      </c>
      <c r="CB45" s="234"/>
      <c r="CC45" s="234"/>
      <c r="CD45" s="234"/>
      <c r="CE45" s="235"/>
      <c r="CG45" s="618"/>
      <c r="CH45" s="556"/>
      <c r="CI45" s="440" t="s">
        <v>443</v>
      </c>
      <c r="CJ45" s="440"/>
      <c r="CK45" s="152" t="s">
        <v>619</v>
      </c>
      <c r="CL45" s="619"/>
      <c r="CN45" s="504" t="s">
        <v>107</v>
      </c>
      <c r="CO45" s="2077" t="s">
        <v>108</v>
      </c>
      <c r="CP45" s="2077"/>
      <c r="CQ45" s="2077"/>
    </row>
    <row r="46" spans="2:95" ht="17.25" thickBot="1">
      <c r="G46" s="230" t="s">
        <v>16</v>
      </c>
      <c r="H46" s="231" t="s">
        <v>550</v>
      </c>
      <c r="I46" s="232" t="s">
        <v>625</v>
      </c>
      <c r="J46" s="232"/>
      <c r="K46" s="232"/>
      <c r="L46" s="233" t="s">
        <v>39</v>
      </c>
      <c r="N46" s="294" t="s">
        <v>13</v>
      </c>
      <c r="O46" s="295" t="s">
        <v>566</v>
      </c>
      <c r="P46" s="352"/>
      <c r="Q46" s="352"/>
      <c r="R46" s="352"/>
      <c r="S46" s="477"/>
      <c r="U46" s="240" t="s">
        <v>12</v>
      </c>
      <c r="V46" s="241" t="s">
        <v>546</v>
      </c>
      <c r="W46" s="208" t="s">
        <v>122</v>
      </c>
      <c r="X46" s="263"/>
      <c r="Y46" s="244"/>
      <c r="Z46" s="245"/>
      <c r="AB46" s="287"/>
      <c r="AC46" s="30"/>
      <c r="AD46" s="30" t="s">
        <v>399</v>
      </c>
      <c r="AE46" s="289"/>
      <c r="AF46" s="30" t="s">
        <v>395</v>
      </c>
      <c r="AG46" s="290"/>
      <c r="AI46" s="518"/>
      <c r="AJ46" s="503"/>
      <c r="AK46" s="503" t="s">
        <v>62</v>
      </c>
      <c r="AL46" s="418"/>
      <c r="AM46" s="519" t="s">
        <v>626</v>
      </c>
      <c r="AN46" s="520"/>
      <c r="AP46" s="620" t="s">
        <v>14</v>
      </c>
      <c r="AQ46" s="621" t="s">
        <v>550</v>
      </c>
      <c r="AR46" s="513" t="s">
        <v>473</v>
      </c>
      <c r="AS46" s="513"/>
      <c r="AT46" s="513" t="s">
        <v>371</v>
      </c>
      <c r="AU46" s="358" t="s">
        <v>54</v>
      </c>
      <c r="BL46" s="216" t="s">
        <v>16</v>
      </c>
      <c r="BM46" s="217" t="s">
        <v>566</v>
      </c>
      <c r="BN46" s="269"/>
      <c r="BO46" s="269"/>
      <c r="BP46" s="269"/>
      <c r="BQ46" s="249"/>
      <c r="BS46" s="216" t="s">
        <v>18</v>
      </c>
      <c r="BT46" s="217" t="s">
        <v>566</v>
      </c>
      <c r="BU46" s="269"/>
      <c r="BV46" s="269"/>
      <c r="BW46" s="269"/>
      <c r="BX46" s="249"/>
      <c r="BZ46" s="219" t="s">
        <v>15</v>
      </c>
      <c r="CA46" s="220" t="s">
        <v>575</v>
      </c>
      <c r="CB46" s="234"/>
      <c r="CC46" s="234"/>
      <c r="CD46" s="234"/>
      <c r="CE46" s="235"/>
      <c r="CG46" s="294" t="s">
        <v>15</v>
      </c>
      <c r="CH46" s="295" t="s">
        <v>550</v>
      </c>
      <c r="CI46" s="296"/>
      <c r="CJ46" s="296"/>
      <c r="CK46" s="296"/>
      <c r="CL46" s="36"/>
      <c r="CQ46" s="28"/>
    </row>
    <row r="47" spans="2:95" ht="17.25" thickBot="1">
      <c r="B47" s="39" t="s">
        <v>627</v>
      </c>
      <c r="G47" s="265"/>
      <c r="H47" s="266"/>
      <c r="I47" s="271" t="s">
        <v>628</v>
      </c>
      <c r="J47" s="327" t="s">
        <v>629</v>
      </c>
      <c r="K47" s="267"/>
      <c r="L47" s="300" t="s">
        <v>32</v>
      </c>
      <c r="N47" s="219" t="s">
        <v>14</v>
      </c>
      <c r="O47" s="220" t="s">
        <v>575</v>
      </c>
      <c r="P47" s="20"/>
      <c r="Q47" s="20"/>
      <c r="R47" s="20"/>
      <c r="S47" s="422"/>
      <c r="U47" s="272"/>
      <c r="V47" s="203"/>
      <c r="W47" s="274"/>
      <c r="X47" s="274"/>
      <c r="Y47" s="274"/>
      <c r="Z47" s="275"/>
      <c r="AB47" s="319" t="s">
        <v>18</v>
      </c>
      <c r="AC47" s="7" t="s">
        <v>575</v>
      </c>
      <c r="AG47" s="340"/>
      <c r="AI47" s="294" t="s">
        <v>17</v>
      </c>
      <c r="AJ47" s="295" t="s">
        <v>546</v>
      </c>
      <c r="AK47" s="296"/>
      <c r="AL47" s="296"/>
      <c r="AM47" s="296"/>
      <c r="AN47" s="297"/>
      <c r="AP47" s="620" t="s">
        <v>15</v>
      </c>
      <c r="AQ47" s="621" t="s">
        <v>566</v>
      </c>
      <c r="AR47" s="511" t="s">
        <v>66</v>
      </c>
      <c r="AS47" s="513"/>
      <c r="AT47" s="511" t="s">
        <v>62</v>
      </c>
      <c r="AU47" s="514"/>
      <c r="BL47" s="256" t="s">
        <v>17</v>
      </c>
      <c r="BM47" s="257" t="s">
        <v>575</v>
      </c>
      <c r="BN47" s="2061" t="s">
        <v>630</v>
      </c>
      <c r="BO47" s="2061"/>
      <c r="BP47" s="2061"/>
      <c r="BQ47" s="622"/>
      <c r="BS47" s="240" t="s">
        <v>12</v>
      </c>
      <c r="BT47" s="241" t="s">
        <v>575</v>
      </c>
      <c r="BU47" s="242" t="s">
        <v>631</v>
      </c>
      <c r="BV47" s="243"/>
      <c r="BW47" s="243"/>
      <c r="BX47" s="245" t="s">
        <v>54</v>
      </c>
      <c r="BZ47" s="219" t="s">
        <v>16</v>
      </c>
      <c r="CA47" s="220" t="s">
        <v>579</v>
      </c>
      <c r="CB47" s="234"/>
      <c r="CC47" s="234"/>
      <c r="CD47" s="234"/>
      <c r="CE47" s="235"/>
      <c r="CG47" s="219" t="s">
        <v>16</v>
      </c>
      <c r="CH47" s="220" t="s">
        <v>566</v>
      </c>
      <c r="CI47" s="234"/>
      <c r="CJ47" s="234"/>
      <c r="CK47" s="234"/>
      <c r="CL47" s="34"/>
      <c r="CN47" s="39" t="s">
        <v>632</v>
      </c>
      <c r="CQ47" s="28"/>
    </row>
    <row r="48" spans="2:95" ht="17.25" thickBot="1">
      <c r="B48" s="623" t="s">
        <v>64</v>
      </c>
      <c r="C48" s="31"/>
      <c r="D48" s="25"/>
      <c r="G48" s="287"/>
      <c r="H48" s="30"/>
      <c r="I48" s="30" t="s">
        <v>396</v>
      </c>
      <c r="J48" s="545"/>
      <c r="K48" s="30" t="s">
        <v>412</v>
      </c>
      <c r="L48" s="546"/>
      <c r="U48" s="294" t="s">
        <v>13</v>
      </c>
      <c r="V48" s="295" t="s">
        <v>550</v>
      </c>
      <c r="W48" s="310"/>
      <c r="X48" s="310"/>
      <c r="Y48" s="310"/>
      <c r="Z48" s="311"/>
      <c r="AB48" s="240" t="s">
        <v>12</v>
      </c>
      <c r="AC48" s="241" t="s">
        <v>579</v>
      </c>
      <c r="AD48" s="208" t="s">
        <v>633</v>
      </c>
      <c r="AE48" s="263"/>
      <c r="AF48" s="263"/>
      <c r="AG48" s="264"/>
      <c r="AI48" s="216" t="s">
        <v>18</v>
      </c>
      <c r="AJ48" s="217" t="s">
        <v>550</v>
      </c>
      <c r="AK48" s="269"/>
      <c r="AL48" s="269"/>
      <c r="AM48" s="269"/>
      <c r="AN48" s="249"/>
      <c r="AP48" s="460" t="s">
        <v>16</v>
      </c>
      <c r="AQ48" s="461" t="s">
        <v>575</v>
      </c>
      <c r="AR48" s="463"/>
      <c r="AS48" s="463"/>
      <c r="AT48" s="463"/>
      <c r="AU48" s="464"/>
      <c r="BL48" s="624"/>
      <c r="BM48" s="625"/>
      <c r="BN48" s="626" t="s">
        <v>634</v>
      </c>
      <c r="BO48" s="626"/>
      <c r="BP48" s="626" t="s">
        <v>511</v>
      </c>
      <c r="BQ48" s="627"/>
      <c r="BS48" s="272"/>
      <c r="BT48" s="203"/>
      <c r="BU48" s="273"/>
      <c r="BV48" s="273"/>
      <c r="BW48" s="273" t="s">
        <v>371</v>
      </c>
      <c r="BX48" s="399"/>
      <c r="CG48" s="219" t="s">
        <v>17</v>
      </c>
      <c r="CH48" s="220" t="s">
        <v>575</v>
      </c>
      <c r="CI48" s="234"/>
      <c r="CJ48" s="234"/>
      <c r="CK48" s="234"/>
      <c r="CL48" s="34"/>
      <c r="CN48" s="628" t="s">
        <v>64</v>
      </c>
      <c r="CO48" s="31"/>
      <c r="CP48" s="25"/>
      <c r="CQ48" s="28"/>
    </row>
    <row r="49" spans="2:95" ht="17.25" thickBot="1">
      <c r="B49" s="629" t="s">
        <v>57</v>
      </c>
      <c r="C49" s="630"/>
      <c r="D49" s="631"/>
      <c r="G49" s="294" t="s">
        <v>17</v>
      </c>
      <c r="H49" s="295" t="s">
        <v>566</v>
      </c>
      <c r="I49" s="13"/>
      <c r="J49" s="13"/>
      <c r="K49" s="337"/>
      <c r="L49" s="338"/>
      <c r="U49" s="219" t="s">
        <v>14</v>
      </c>
      <c r="V49" s="220" t="s">
        <v>566</v>
      </c>
      <c r="W49" s="221"/>
      <c r="X49" s="221"/>
      <c r="Y49" s="221"/>
      <c r="Z49" s="222"/>
      <c r="AB49" s="272"/>
      <c r="AC49" s="203"/>
      <c r="AD49" s="274"/>
      <c r="AE49" s="274"/>
      <c r="AF49" s="274" t="s">
        <v>371</v>
      </c>
      <c r="AG49" s="286" t="s">
        <v>54</v>
      </c>
      <c r="AI49" s="240" t="s">
        <v>12</v>
      </c>
      <c r="AJ49" s="241" t="s">
        <v>566</v>
      </c>
      <c r="AK49" s="333" t="s">
        <v>635</v>
      </c>
      <c r="AL49" s="243"/>
      <c r="AM49" s="263"/>
      <c r="AN49" s="245" t="s">
        <v>54</v>
      </c>
      <c r="AP49" s="526" t="s">
        <v>16</v>
      </c>
      <c r="AQ49" s="527" t="s">
        <v>575</v>
      </c>
      <c r="AR49" s="312" t="s">
        <v>636</v>
      </c>
      <c r="AS49" s="267"/>
      <c r="AT49" s="267"/>
      <c r="AU49" s="300" t="s">
        <v>93</v>
      </c>
      <c r="BL49" s="491"/>
      <c r="BM49" s="492"/>
      <c r="BN49" s="632" t="s">
        <v>637</v>
      </c>
      <c r="BO49" s="632"/>
      <c r="BP49" s="632"/>
      <c r="BQ49" s="633"/>
      <c r="BS49" s="294" t="s">
        <v>13</v>
      </c>
      <c r="BT49" s="295" t="s">
        <v>579</v>
      </c>
      <c r="BU49" s="296"/>
      <c r="BV49" s="296"/>
      <c r="BW49" s="296"/>
      <c r="BX49" s="297"/>
      <c r="CG49" s="219" t="s">
        <v>18</v>
      </c>
      <c r="CH49" s="220" t="s">
        <v>579</v>
      </c>
      <c r="CI49" s="234"/>
      <c r="CJ49" s="234"/>
      <c r="CK49" s="234"/>
      <c r="CL49" s="34"/>
      <c r="CN49" s="629" t="s">
        <v>57</v>
      </c>
      <c r="CO49" s="630"/>
      <c r="CP49" s="631"/>
      <c r="CQ49" s="28"/>
    </row>
    <row r="50" spans="2:95" ht="17.25" thickBot="1">
      <c r="B50" s="2062" t="s">
        <v>58</v>
      </c>
      <c r="C50" s="2063"/>
      <c r="D50" s="2064"/>
      <c r="F50" s="21"/>
      <c r="G50" s="319" t="s">
        <v>18</v>
      </c>
      <c r="H50" s="7" t="s">
        <v>575</v>
      </c>
      <c r="L50" s="410"/>
      <c r="U50" s="219" t="s">
        <v>15</v>
      </c>
      <c r="V50" s="220" t="s">
        <v>575</v>
      </c>
      <c r="W50" s="221"/>
      <c r="X50" s="221"/>
      <c r="Y50" s="221"/>
      <c r="Z50" s="222"/>
      <c r="AI50" s="272"/>
      <c r="AJ50" s="203"/>
      <c r="AK50" s="273" t="s">
        <v>638</v>
      </c>
      <c r="AL50" s="273"/>
      <c r="AM50" s="274" t="s">
        <v>371</v>
      </c>
      <c r="AN50" s="275"/>
      <c r="AP50" s="265" t="s">
        <v>17</v>
      </c>
      <c r="AQ50" s="266" t="s">
        <v>579</v>
      </c>
      <c r="AR50" s="267" t="s">
        <v>639</v>
      </c>
      <c r="AS50" s="267" t="s">
        <v>640</v>
      </c>
      <c r="AT50" s="267"/>
      <c r="AU50" s="306"/>
      <c r="BL50" s="294" t="s">
        <v>18</v>
      </c>
      <c r="BM50" s="295" t="s">
        <v>579</v>
      </c>
      <c r="BN50" s="296"/>
      <c r="BO50" s="296"/>
      <c r="BP50" s="296"/>
      <c r="BQ50" s="297"/>
      <c r="BS50" s="226" t="s">
        <v>14</v>
      </c>
      <c r="BT50" s="43" t="s">
        <v>363</v>
      </c>
      <c r="BU50" s="227" t="s">
        <v>111</v>
      </c>
      <c r="BV50" s="634"/>
      <c r="BW50" s="634"/>
      <c r="BX50" s="635"/>
      <c r="CG50" s="219" t="s">
        <v>12</v>
      </c>
      <c r="CH50" s="220" t="s">
        <v>363</v>
      </c>
      <c r="CI50" s="234"/>
      <c r="CJ50" s="234"/>
      <c r="CK50" s="234"/>
      <c r="CL50" s="34"/>
      <c r="CN50" s="636" t="s">
        <v>58</v>
      </c>
      <c r="CO50" s="637"/>
      <c r="CP50" s="637"/>
      <c r="CQ50" s="28"/>
    </row>
    <row r="51" spans="2:95" ht="17.25" thickBot="1">
      <c r="B51" s="2065" t="s">
        <v>59</v>
      </c>
      <c r="C51" s="2066"/>
      <c r="D51" s="2067"/>
      <c r="G51" s="240" t="s">
        <v>12</v>
      </c>
      <c r="H51" s="241" t="s">
        <v>579</v>
      </c>
      <c r="I51" s="242" t="s">
        <v>118</v>
      </c>
      <c r="J51" s="334"/>
      <c r="K51" s="244"/>
      <c r="L51" s="245" t="s">
        <v>54</v>
      </c>
      <c r="U51" s="219" t="s">
        <v>16</v>
      </c>
      <c r="V51" s="220" t="s">
        <v>579</v>
      </c>
      <c r="W51" s="221"/>
      <c r="X51" s="221"/>
      <c r="Y51" s="221"/>
      <c r="Z51" s="222"/>
      <c r="AI51" s="294" t="s">
        <v>13</v>
      </c>
      <c r="AJ51" s="295" t="s">
        <v>575</v>
      </c>
      <c r="AK51" s="296"/>
      <c r="AL51" s="296"/>
      <c r="AM51" s="296"/>
      <c r="AN51" s="297"/>
      <c r="AP51" s="287"/>
      <c r="AQ51" s="30"/>
      <c r="AR51" s="30" t="s">
        <v>385</v>
      </c>
      <c r="AS51" s="289"/>
      <c r="AT51" s="30" t="s">
        <v>384</v>
      </c>
      <c r="AU51" s="290"/>
      <c r="AX51" s="7"/>
      <c r="AY51" s="7"/>
      <c r="CN51" s="638" t="s">
        <v>59</v>
      </c>
      <c r="CO51" s="639"/>
      <c r="CP51" s="640"/>
      <c r="CQ51" s="28"/>
    </row>
    <row r="52" spans="2:95" ht="17.25" thickBot="1">
      <c r="B52" s="2068" t="s">
        <v>104</v>
      </c>
      <c r="C52" s="2069"/>
      <c r="D52" s="2070"/>
      <c r="G52" s="272"/>
      <c r="H52" s="203"/>
      <c r="I52" s="515"/>
      <c r="J52" s="515"/>
      <c r="K52" s="274" t="s">
        <v>388</v>
      </c>
      <c r="L52" s="275"/>
      <c r="M52" s="33"/>
      <c r="U52" s="226" t="s">
        <v>17</v>
      </c>
      <c r="V52" s="43" t="s">
        <v>363</v>
      </c>
      <c r="W52" s="207" t="s">
        <v>641</v>
      </c>
      <c r="X52" s="641"/>
      <c r="Y52" s="641"/>
      <c r="Z52" s="222"/>
      <c r="AI52" s="219" t="s">
        <v>14</v>
      </c>
      <c r="AJ52" s="220" t="s">
        <v>579</v>
      </c>
      <c r="AK52" s="234"/>
      <c r="AL52" s="234"/>
      <c r="AM52" s="234"/>
      <c r="AN52" s="235"/>
      <c r="AX52" s="7"/>
      <c r="AY52" s="7"/>
      <c r="CN52" s="642" t="s">
        <v>104</v>
      </c>
      <c r="CO52" s="643"/>
      <c r="CP52" s="644"/>
      <c r="CQ52" s="28"/>
    </row>
    <row r="53" spans="2:95" ht="17.25" thickBot="1">
      <c r="B53" s="2071" t="s">
        <v>69</v>
      </c>
      <c r="C53" s="2072"/>
      <c r="D53" s="2073"/>
      <c r="G53" s="294" t="s">
        <v>13</v>
      </c>
      <c r="H53" s="295" t="s">
        <v>363</v>
      </c>
      <c r="I53" s="13"/>
      <c r="J53" s="13"/>
      <c r="K53" s="337"/>
      <c r="L53" s="338"/>
      <c r="M53" s="18"/>
      <c r="AI53" s="219" t="s">
        <v>15</v>
      </c>
      <c r="AJ53" s="220" t="s">
        <v>363</v>
      </c>
      <c r="AK53" s="234"/>
      <c r="AL53" s="234"/>
      <c r="AM53" s="234"/>
      <c r="AN53" s="235"/>
      <c r="AX53" s="7"/>
      <c r="AY53" s="7"/>
      <c r="BS53" s="7" t="s">
        <v>642</v>
      </c>
      <c r="CN53" s="645" t="s">
        <v>69</v>
      </c>
      <c r="CO53" s="646"/>
      <c r="CP53" s="647"/>
      <c r="CQ53" s="28"/>
    </row>
    <row r="54" spans="2:95" ht="17.25" thickBot="1">
      <c r="B54" s="2074" t="s">
        <v>130</v>
      </c>
      <c r="C54" s="2075"/>
      <c r="D54" s="2076"/>
      <c r="BS54" s="548" t="s">
        <v>643</v>
      </c>
      <c r="BT54" s="549" t="s">
        <v>643</v>
      </c>
      <c r="BU54" s="649" t="s">
        <v>644</v>
      </c>
      <c r="BV54" s="341"/>
      <c r="BW54" s="341"/>
      <c r="BX54" s="507" t="s">
        <v>54</v>
      </c>
      <c r="CN54" s="650" t="s">
        <v>130</v>
      </c>
      <c r="CO54" s="651"/>
      <c r="CP54" s="652"/>
      <c r="CQ54" s="28"/>
    </row>
    <row r="55" spans="2:95" ht="17.25" thickBot="1">
      <c r="BS55" s="518"/>
      <c r="BT55" s="503"/>
      <c r="BU55" s="554" t="s">
        <v>66</v>
      </c>
      <c r="BV55" s="418"/>
      <c r="BW55" s="418" t="s">
        <v>371</v>
      </c>
      <c r="BX55" s="419"/>
      <c r="CQ55" s="28"/>
    </row>
    <row r="56" spans="2:95">
      <c r="CQ56" s="28"/>
    </row>
  </sheetData>
  <mergeCells count="104">
    <mergeCell ref="BZ2:CE2"/>
    <mergeCell ref="CG2:CL2"/>
    <mergeCell ref="AR3:AT3"/>
    <mergeCell ref="I5:K5"/>
    <mergeCell ref="W5:Y5"/>
    <mergeCell ref="BG5:BJ5"/>
    <mergeCell ref="B1:E4"/>
    <mergeCell ref="CN1:CQ4"/>
    <mergeCell ref="G2:L2"/>
    <mergeCell ref="N2:S2"/>
    <mergeCell ref="U2:Z2"/>
    <mergeCell ref="AB2:AG2"/>
    <mergeCell ref="AI2:AN2"/>
    <mergeCell ref="AP2:AU2"/>
    <mergeCell ref="AX2:BC2"/>
    <mergeCell ref="BE2:BJ2"/>
    <mergeCell ref="P13:R13"/>
    <mergeCell ref="P6:R6"/>
    <mergeCell ref="AD6:AF6"/>
    <mergeCell ref="AK6:AM7"/>
    <mergeCell ref="BG6:BJ6"/>
    <mergeCell ref="AI7:AI8"/>
    <mergeCell ref="AJ7:AJ8"/>
    <mergeCell ref="BL2:BQ2"/>
    <mergeCell ref="BS2:BX2"/>
    <mergeCell ref="AK14:AM14"/>
    <mergeCell ref="W15:Y16"/>
    <mergeCell ref="BG15:BI16"/>
    <mergeCell ref="BU15:BX15"/>
    <mergeCell ref="AD16:AG16"/>
    <mergeCell ref="BN16:BP16"/>
    <mergeCell ref="BU9:BW9"/>
    <mergeCell ref="CB9:CE9"/>
    <mergeCell ref="AR10:AT10"/>
    <mergeCell ref="W11:Y11"/>
    <mergeCell ref="CB11:CD11"/>
    <mergeCell ref="C26:E26"/>
    <mergeCell ref="CO26:CQ26"/>
    <mergeCell ref="C27:E27"/>
    <mergeCell ref="CI27:CK28"/>
    <mergeCell ref="CO27:CQ27"/>
    <mergeCell ref="C28:E28"/>
    <mergeCell ref="AD28:AF28"/>
    <mergeCell ref="CO28:CQ28"/>
    <mergeCell ref="CB16:CD17"/>
    <mergeCell ref="BN20:BQ20"/>
    <mergeCell ref="BN22:BP22"/>
    <mergeCell ref="B24:C24"/>
    <mergeCell ref="CN24:CO24"/>
    <mergeCell ref="C25:E25"/>
    <mergeCell ref="CO25:CQ25"/>
    <mergeCell ref="C32:E32"/>
    <mergeCell ref="AD32:AG32"/>
    <mergeCell ref="CO32:CQ32"/>
    <mergeCell ref="C33:E33"/>
    <mergeCell ref="CO33:CQ33"/>
    <mergeCell ref="C34:E34"/>
    <mergeCell ref="AF34:AG34"/>
    <mergeCell ref="CO34:CQ34"/>
    <mergeCell ref="C29:E29"/>
    <mergeCell ref="CO29:CQ29"/>
    <mergeCell ref="B30:C30"/>
    <mergeCell ref="BU30:BW31"/>
    <mergeCell ref="CN30:CO30"/>
    <mergeCell ref="C31:E31"/>
    <mergeCell ref="CO31:CQ31"/>
    <mergeCell ref="C35:E35"/>
    <mergeCell ref="CO35:CQ35"/>
    <mergeCell ref="C36:E36"/>
    <mergeCell ref="BN36:BP36"/>
    <mergeCell ref="CO36:CQ36"/>
    <mergeCell ref="C37:E37"/>
    <mergeCell ref="W37:Y38"/>
    <mergeCell ref="CO37:CQ37"/>
    <mergeCell ref="C38:E38"/>
    <mergeCell ref="CO38:CQ38"/>
    <mergeCell ref="C41:E41"/>
    <mergeCell ref="AK41:AM41"/>
    <mergeCell ref="BU41:BW42"/>
    <mergeCell ref="CO41:CQ41"/>
    <mergeCell ref="C42:E42"/>
    <mergeCell ref="BN42:BP42"/>
    <mergeCell ref="CO42:CQ42"/>
    <mergeCell ref="C39:E39"/>
    <mergeCell ref="P39:R40"/>
    <mergeCell ref="CO39:CQ39"/>
    <mergeCell ref="C40:E40"/>
    <mergeCell ref="AK40:AN40"/>
    <mergeCell ref="CO40:CQ40"/>
    <mergeCell ref="BN47:BP47"/>
    <mergeCell ref="B50:D50"/>
    <mergeCell ref="B51:D51"/>
    <mergeCell ref="B52:D52"/>
    <mergeCell ref="B53:D53"/>
    <mergeCell ref="B54:D54"/>
    <mergeCell ref="C43:E43"/>
    <mergeCell ref="CO43:CQ43"/>
    <mergeCell ref="C44:E44"/>
    <mergeCell ref="AD44:AG44"/>
    <mergeCell ref="CO44:CQ44"/>
    <mergeCell ref="C45:E45"/>
    <mergeCell ref="AK45:AN45"/>
    <mergeCell ref="AR45:AU45"/>
    <mergeCell ref="CO45:CQ45"/>
  </mergeCells>
  <hyperlinks>
    <hyperlink ref="B30" r:id="rId1" display="Gorovje"/>
    <hyperlink ref="B31" r:id="rId2"/>
    <hyperlink ref="B24" r:id="rId3" display="Poti"/>
    <hyperlink ref="B25" r:id="rId4"/>
    <hyperlink ref="B26" r:id="rId5"/>
    <hyperlink ref="B27" r:id="rId6"/>
    <hyperlink ref="B28" r:id="rId7"/>
    <hyperlink ref="B32" r:id="rId8"/>
    <hyperlink ref="B33" r:id="rId9"/>
    <hyperlink ref="B34" r:id="rId10"/>
    <hyperlink ref="B35" r:id="rId11" display="PDH"/>
    <hyperlink ref="B37" r:id="rId12"/>
    <hyperlink ref="B38" r:id="rId13"/>
    <hyperlink ref="B39" r:id="rId14"/>
    <hyperlink ref="B40" r:id="rId15"/>
    <hyperlink ref="B36" r:id="rId16"/>
    <hyperlink ref="I12" r:id="rId17"/>
    <hyperlink ref="I22" r:id="rId18" display="Bohor"/>
    <hyperlink ref="I33:K33" r:id="rId19" display="Veliki Snežnik"/>
    <hyperlink ref="L33" r:id="rId20"/>
    <hyperlink ref="L5" r:id="rId21"/>
    <hyperlink ref="L12" r:id="rId22"/>
    <hyperlink ref="L22" r:id="rId23"/>
    <hyperlink ref="L34" r:id="rId24"/>
    <hyperlink ref="L6" r:id="rId25"/>
    <hyperlink ref="L13" r:id="rId26"/>
    <hyperlink ref="L7" r:id="rId27"/>
    <hyperlink ref="I46" r:id="rId28"/>
    <hyperlink ref="L46" r:id="rId29"/>
    <hyperlink ref="L47" r:id="rId30"/>
    <hyperlink ref="L39" r:id="rId31"/>
    <hyperlink ref="L18" r:id="rId32"/>
    <hyperlink ref="S13" r:id="rId33"/>
    <hyperlink ref="S14" r:id="rId34"/>
    <hyperlink ref="P6" r:id="rId35"/>
    <hyperlink ref="S6" r:id="rId36"/>
    <hyperlink ref="S7" r:id="rId37"/>
    <hyperlink ref="P27" r:id="rId38"/>
    <hyperlink ref="S27" r:id="rId39"/>
    <hyperlink ref="S29" r:id="rId40"/>
    <hyperlink ref="S28" r:id="rId41"/>
    <hyperlink ref="P18" r:id="rId42"/>
    <hyperlink ref="S19" r:id="rId43"/>
    <hyperlink ref="S18" r:id="rId44"/>
    <hyperlink ref="S34" r:id="rId45"/>
    <hyperlink ref="P39" r:id="rId46" display="Visoki Kanin"/>
    <hyperlink ref="S39" r:id="rId47"/>
    <hyperlink ref="S40" r:id="rId48"/>
    <hyperlink ref="B42" r:id="rId49"/>
    <hyperlink ref="W5" r:id="rId50"/>
    <hyperlink ref="Z5" r:id="rId51"/>
    <hyperlink ref="W15" r:id="rId52"/>
    <hyperlink ref="Z15" r:id="rId53"/>
    <hyperlink ref="Z11" r:id="rId54"/>
    <hyperlink ref="W11" r:id="rId55"/>
    <hyperlink ref="Z41" r:id="rId56"/>
    <hyperlink ref="Z42" r:id="rId57"/>
    <hyperlink ref="Z36" r:id="rId58"/>
    <hyperlink ref="W33" r:id="rId59"/>
    <hyperlink ref="Z33" r:id="rId60"/>
    <hyperlink ref="W26" r:id="rId61"/>
    <hyperlink ref="Y26" r:id="rId62"/>
    <hyperlink ref="Z26" r:id="rId63"/>
    <hyperlink ref="AD6" r:id="rId64"/>
    <hyperlink ref="AD11" r:id="rId65"/>
    <hyperlink ref="AF11" r:id="rId66"/>
    <hyperlink ref="AG11" r:id="rId67"/>
    <hyperlink ref="AG12" r:id="rId68"/>
    <hyperlink ref="AD28" r:id="rId69"/>
    <hyperlink ref="AD39" r:id="rId70"/>
    <hyperlink ref="AG6" r:id="rId71"/>
    <hyperlink ref="AG39" r:id="rId72"/>
    <hyperlink ref="AD32" r:id="rId73"/>
    <hyperlink ref="AD44" r:id="rId74" display="Bohonjska Bela - Galetovec"/>
    <hyperlink ref="AG45" r:id="rId75"/>
    <hyperlink ref="AF34" r:id="rId76"/>
    <hyperlink ref="AG33" r:id="rId77"/>
    <hyperlink ref="AK6" r:id="rId78" display="Črno jezero na"/>
    <hyperlink ref="AN6" r:id="rId79"/>
    <hyperlink ref="AN14" r:id="rId80"/>
    <hyperlink ref="AM35" r:id="rId81"/>
    <hyperlink ref="AK35" r:id="rId82"/>
    <hyperlink ref="AN35" r:id="rId83"/>
    <hyperlink ref="AK28" r:id="rId84"/>
    <hyperlink ref="AN28" r:id="rId85"/>
    <hyperlink ref="AN29" r:id="rId86"/>
    <hyperlink ref="AK45" r:id="rId87"/>
    <hyperlink ref="AK18" r:id="rId88" display="Kompotela"/>
    <hyperlink ref="AM18" r:id="rId89"/>
    <hyperlink ref="AN18" r:id="rId90"/>
    <hyperlink ref="AK41" r:id="rId91" display="Monte Grappa (z odledom "/>
    <hyperlink ref="AK40" r:id="rId92"/>
    <hyperlink ref="B44" r:id="rId93"/>
    <hyperlink ref="AN41" r:id="rId94"/>
    <hyperlink ref="AN42" r:id="rId95"/>
    <hyperlink ref="AR3" r:id="rId96" display="Porazen"/>
    <hyperlink ref="AU3" r:id="rId97"/>
    <hyperlink ref="AU4" r:id="rId98"/>
    <hyperlink ref="AU10" r:id="rId99"/>
    <hyperlink ref="B45" r:id="rId100"/>
    <hyperlink ref="AU17" r:id="rId101"/>
    <hyperlink ref="AU33" r:id="rId102"/>
    <hyperlink ref="AR33" r:id="rId103"/>
    <hyperlink ref="AR38" r:id="rId104"/>
    <hyperlink ref="AR39" r:id="rId105"/>
    <hyperlink ref="AR40" r:id="rId106"/>
    <hyperlink ref="AR49" r:id="rId107"/>
    <hyperlink ref="AU49" r:id="rId108"/>
    <hyperlink ref="AU46" r:id="rId109"/>
    <hyperlink ref="BC9" r:id="rId110"/>
    <hyperlink ref="AZ33" r:id="rId111"/>
    <hyperlink ref="AZ32" r:id="rId112"/>
    <hyperlink ref="BC34" r:id="rId113"/>
    <hyperlink ref="AZ20" r:id="rId114"/>
    <hyperlink ref="AZ21" r:id="rId115"/>
    <hyperlink ref="BC22" r:id="rId116"/>
    <hyperlink ref="BC23" r:id="rId117"/>
    <hyperlink ref="BQ22" r:id="rId118"/>
    <hyperlink ref="I22:K22" r:id="rId119" display="(18.) Po poti SLO tolarja"/>
    <hyperlink ref="L16" r:id="rId120"/>
    <hyperlink ref="I16" r:id="rId121"/>
    <hyperlink ref="L37" r:id="rId122"/>
    <hyperlink ref="L51" r:id="rId123"/>
    <hyperlink ref="S11" r:id="rId124"/>
    <hyperlink ref="S22" r:id="rId125"/>
    <hyperlink ref="P11" r:id="rId126"/>
    <hyperlink ref="S32" r:id="rId127"/>
    <hyperlink ref="S44" r:id="rId128"/>
    <hyperlink ref="Z9" r:id="rId129"/>
    <hyperlink ref="Z21" r:id="rId130"/>
    <hyperlink ref="Z31" r:id="rId131"/>
    <hyperlink ref="AG5" r:id="rId132"/>
    <hyperlink ref="AG17" r:id="rId133"/>
    <hyperlink ref="AD16" r:id="rId134"/>
    <hyperlink ref="AG27" r:id="rId135"/>
    <hyperlink ref="AG37" r:id="rId136"/>
    <hyperlink ref="AG49" r:id="rId137"/>
    <hyperlink ref="AD22" r:id="rId138"/>
    <hyperlink ref="AN12" r:id="rId139"/>
    <hyperlink ref="AN23" r:id="rId140"/>
    <hyperlink ref="AK12" r:id="rId141"/>
    <hyperlink ref="AK33" r:id="rId142"/>
    <hyperlink ref="AN33" r:id="rId143"/>
    <hyperlink ref="AK49" r:id="rId144"/>
    <hyperlink ref="AU8" r:id="rId145"/>
    <hyperlink ref="AU20" r:id="rId146"/>
    <hyperlink ref="BQ7" r:id="rId147"/>
    <hyperlink ref="BN7" r:id="rId148"/>
    <hyperlink ref="BG6" r:id="rId149"/>
    <hyperlink ref="BJ7" r:id="rId150"/>
    <hyperlink ref="BC35" r:id="rId151"/>
    <hyperlink ref="BG15" r:id="rId152" display="Goteniški Snežnik"/>
    <hyperlink ref="BJ15" r:id="rId153"/>
    <hyperlink ref="BG30" r:id="rId154"/>
    <hyperlink ref="BJ30" r:id="rId155"/>
    <hyperlink ref="BN3" r:id="rId156"/>
    <hyperlink ref="BQ3" r:id="rId157"/>
    <hyperlink ref="BQ4" r:id="rId158"/>
    <hyperlink ref="BG40" r:id="rId159"/>
    <hyperlink ref="BN12" r:id="rId160"/>
    <hyperlink ref="BN13" r:id="rId161"/>
    <hyperlink ref="BQ14" r:id="rId162"/>
    <hyperlink ref="BQ15" r:id="rId163"/>
    <hyperlink ref="BN16" r:id="rId164"/>
    <hyperlink ref="BQ16" r:id="rId165"/>
    <hyperlink ref="BN22" r:id="rId166" location="dmdtab=oax-tab8"/>
    <hyperlink ref="AR10" r:id="rId167" location="dmdtab=oax-tab8"/>
    <hyperlink ref="BN20" r:id="rId168"/>
    <hyperlink ref="BQ21" r:id="rId169"/>
    <hyperlink ref="BQ41" r:id="rId170"/>
    <hyperlink ref="BQ29" r:id="rId171"/>
    <hyperlink ref="BN42" r:id="rId172"/>
    <hyperlink ref="BQ42" r:id="rId173"/>
    <hyperlink ref="BN36" r:id="rId174"/>
    <hyperlink ref="BQ36" r:id="rId175"/>
    <hyperlink ref="BQ37" r:id="rId176"/>
    <hyperlink ref="BN47" r:id="rId177" display="Pot po sledeh Vodomca"/>
    <hyperlink ref="BX3" r:id="rId178"/>
    <hyperlink ref="BX54" r:id="rId179"/>
    <hyperlink ref="BX13" r:id="rId180"/>
    <hyperlink ref="BX24" r:id="rId181"/>
    <hyperlink ref="BU15" r:id="rId182"/>
    <hyperlink ref="BX16" r:id="rId183"/>
    <hyperlink ref="BX37" r:id="rId184"/>
    <hyperlink ref="BU37" r:id="rId185"/>
    <hyperlink ref="BX47" r:id="rId186"/>
    <hyperlink ref="BU9" r:id="rId187"/>
    <hyperlink ref="BX9" r:id="rId188"/>
    <hyperlink ref="BU20" r:id="rId189"/>
    <hyperlink ref="BX20" r:id="rId190"/>
    <hyperlink ref="BU30:BW31" r:id="rId191" display="Pot po Poti prijatelstva Snežnik - Snježnik"/>
    <hyperlink ref="BX30" r:id="rId192"/>
    <hyperlink ref="B43" r:id="rId193"/>
    <hyperlink ref="BX31" r:id="rId194"/>
    <hyperlink ref="BX41" r:id="rId195"/>
    <hyperlink ref="CB9" r:id="rId196"/>
    <hyperlink ref="CE10" r:id="rId197"/>
    <hyperlink ref="CB11" r:id="rId198"/>
    <hyperlink ref="CE11" r:id="rId199"/>
    <hyperlink ref="CB4" r:id="rId200"/>
    <hyperlink ref="CE4" r:id="rId201"/>
    <hyperlink ref="CE5" r:id="rId202"/>
    <hyperlink ref="CE21" r:id="rId203"/>
    <hyperlink ref="CE33" r:id="rId204"/>
    <hyperlink ref="CE43" r:id="rId205"/>
    <hyperlink ref="CE16" r:id="rId206"/>
    <hyperlink ref="CE27" r:id="rId207"/>
    <hyperlink ref="CE32" r:id="rId208"/>
    <hyperlink ref="CB37" r:id="rId209" display="Smohor"/>
    <hyperlink ref="CE37" r:id="rId210"/>
    <hyperlink ref="CI9" r:id="rId211"/>
    <hyperlink ref="CJ9" r:id="rId212"/>
    <hyperlink ref="CL9" r:id="rId213"/>
    <hyperlink ref="CL29" r:id="rId214"/>
    <hyperlink ref="CL33" r:id="rId215"/>
    <hyperlink ref="CL3" r:id="rId216"/>
    <hyperlink ref="CL43" r:id="rId217"/>
    <hyperlink ref="CL8" r:id="rId218"/>
    <hyperlink ref="CL18" r:id="rId219"/>
    <hyperlink ref="CL27" r:id="rId220"/>
    <hyperlink ref="BJ38" r:id="rId221"/>
    <hyperlink ref="AN49" r:id="rId222"/>
    <hyperlink ref="CN48" r:id="rId223"/>
    <hyperlink ref="CE38" r:id="rId224"/>
    <hyperlink ref="CE34" r:id="rId225"/>
    <hyperlink ref="BX38" r:id="rId226"/>
    <hyperlink ref="CL10" r:id="rId227"/>
    <hyperlink ref="L41" r:id="rId228"/>
    <hyperlink ref="S37" r:id="rId229"/>
    <hyperlink ref="Z39" r:id="rId230"/>
    <hyperlink ref="AG35" r:id="rId231"/>
    <hyperlink ref="AN37" r:id="rId232"/>
    <hyperlink ref="AU36" r:id="rId233"/>
    <hyperlink ref="BC25" r:id="rId234"/>
    <hyperlink ref="BJ26" r:id="rId235"/>
    <hyperlink ref="BQ31" r:id="rId236"/>
    <hyperlink ref="BX27" r:id="rId237"/>
    <hyperlink ref="CE24" r:id="rId238"/>
    <hyperlink ref="CL24" r:id="rId239"/>
    <hyperlink ref="Z37" r:id="rId240"/>
    <hyperlink ref="B48" r:id="rId241"/>
    <hyperlink ref="CN30" r:id="rId242" display="Gorovje"/>
    <hyperlink ref="CN31" r:id="rId243"/>
    <hyperlink ref="CN24" r:id="rId244" display="Poti"/>
    <hyperlink ref="CN25" r:id="rId245"/>
    <hyperlink ref="CN26" r:id="rId246"/>
    <hyperlink ref="CN27" r:id="rId247"/>
    <hyperlink ref="CN28" r:id="rId248"/>
    <hyperlink ref="CN32" r:id="rId249"/>
    <hyperlink ref="CN33" r:id="rId250"/>
    <hyperlink ref="CN34" r:id="rId251"/>
    <hyperlink ref="CN35" r:id="rId252" display="PDH"/>
    <hyperlink ref="CN37" r:id="rId253"/>
    <hyperlink ref="CN38" r:id="rId254"/>
    <hyperlink ref="CN39" r:id="rId255"/>
    <hyperlink ref="CN40" r:id="rId256"/>
    <hyperlink ref="CN36" r:id="rId257"/>
    <hyperlink ref="CN42" r:id="rId258"/>
    <hyperlink ref="CN44" r:id="rId259"/>
    <hyperlink ref="CN45" r:id="rId260"/>
    <hyperlink ref="CN43" r:id="rId261"/>
    <hyperlink ref="D10" r:id="rId262"/>
    <hyperlink ref="D17" r:id="rId263"/>
    <hyperlink ref="D16" r:id="rId264"/>
    <hyperlink ref="D21" r:id="rId265"/>
    <hyperlink ref="D22" r:id="rId266"/>
    <hyperlink ref="D19" r:id="rId267"/>
    <hyperlink ref="D18" r:id="rId268"/>
    <hyperlink ref="D13" r:id="rId269"/>
    <hyperlink ref="D7" r:id="rId270"/>
    <hyperlink ref="D11" r:id="rId271"/>
    <hyperlink ref="AR45:AU45" r:id="rId272" display="Otroški tabor Celjska koča"/>
    <hyperlink ref="D12" r:id="rId2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V538"/>
  <sheetViews>
    <sheetView topLeftCell="A5" zoomScale="115" zoomScaleNormal="115" workbookViewId="0">
      <selection activeCell="G78" sqref="G78"/>
    </sheetView>
  </sheetViews>
  <sheetFormatPr defaultColWidth="9.140625" defaultRowHeight="16.5"/>
  <cols>
    <col min="1" max="1" width="0.7109375" style="2" customWidth="1"/>
    <col min="2" max="2" width="4.28515625" style="2" customWidth="1"/>
    <col min="3" max="3" width="10" style="2" customWidth="1"/>
    <col min="4" max="4" width="14.28515625" style="2" customWidth="1"/>
    <col min="5" max="5" width="10" style="91" customWidth="1"/>
    <col min="6" max="6" width="2.85546875" style="2" customWidth="1"/>
    <col min="7" max="7" width="7.85546875" style="54" customWidth="1"/>
    <col min="8" max="9" width="10" style="3" customWidth="1"/>
    <col min="10" max="10" width="4.28515625" style="44" customWidth="1"/>
    <col min="11" max="11" width="1.42578125" style="2" customWidth="1"/>
    <col min="12" max="12" width="7.85546875" style="54" customWidth="1"/>
    <col min="13" max="14" width="10" style="2" customWidth="1"/>
    <col min="15" max="15" width="4.28515625" style="2" customWidth="1"/>
    <col min="16" max="16" width="1.42578125" style="2" customWidth="1"/>
    <col min="17" max="17" width="7.85546875" style="54" customWidth="1"/>
    <col min="18" max="19" width="10" style="2" customWidth="1"/>
    <col min="20" max="20" width="4.28515625" style="3" customWidth="1"/>
    <col min="21" max="21" width="1.42578125" style="2" customWidth="1"/>
    <col min="22" max="22" width="8.28515625" style="54" customWidth="1"/>
    <col min="23" max="24" width="10" style="2" customWidth="1"/>
    <col min="25" max="25" width="4.28515625" style="2" customWidth="1"/>
    <col min="26" max="26" width="1.42578125" style="2" customWidth="1"/>
    <col min="27" max="27" width="7.85546875" style="54" customWidth="1"/>
    <col min="28" max="29" width="10" style="2" customWidth="1"/>
    <col min="30" max="30" width="4.28515625" style="2" customWidth="1"/>
    <col min="31" max="31" width="1.42578125" style="2" customWidth="1"/>
    <col min="32" max="32" width="7.85546875" style="54" customWidth="1"/>
    <col min="33" max="34" width="10" style="2" customWidth="1"/>
    <col min="35" max="35" width="4.28515625" style="2" customWidth="1"/>
    <col min="36" max="36" width="1" style="2" customWidth="1"/>
    <col min="37" max="37" width="1.42578125" style="2" customWidth="1"/>
    <col min="38" max="38" width="7.85546875" style="54" customWidth="1"/>
    <col min="39" max="40" width="10" style="2" customWidth="1"/>
    <col min="41" max="41" width="4.28515625" style="2" customWidth="1"/>
    <col min="42" max="42" width="1.42578125" style="2" customWidth="1"/>
    <col min="43" max="43" width="7.85546875" style="54" customWidth="1"/>
    <col min="44" max="45" width="10" style="50" customWidth="1"/>
    <col min="46" max="46" width="4.28515625" style="85" customWidth="1"/>
    <col min="47" max="47" width="1.42578125" style="50" customWidth="1"/>
    <col min="48" max="48" width="7.85546875" style="54" customWidth="1"/>
    <col min="49" max="50" width="10" style="50" customWidth="1"/>
    <col min="51" max="51" width="4.28515625" style="85" customWidth="1"/>
    <col min="52" max="52" width="1.42578125" style="50" customWidth="1"/>
    <col min="53" max="53" width="7.85546875" style="54" customWidth="1"/>
    <col min="54" max="55" width="10" style="50" customWidth="1"/>
    <col min="56" max="56" width="4.28515625" style="85" customWidth="1"/>
    <col min="57" max="57" width="1.42578125" style="50" customWidth="1"/>
    <col min="58" max="58" width="7.85546875" style="54" customWidth="1"/>
    <col min="59" max="60" width="10" style="50" customWidth="1"/>
    <col min="61" max="61" width="4.28515625" style="85" customWidth="1"/>
    <col min="62" max="62" width="1.42578125" style="50" customWidth="1"/>
    <col min="63" max="63" width="7.85546875" style="54" customWidth="1"/>
    <col min="64" max="65" width="10" style="50" customWidth="1"/>
    <col min="66" max="66" width="4.28515625" style="85" customWidth="1"/>
    <col min="67" max="67" width="2.85546875" style="2" customWidth="1"/>
    <col min="68" max="68" width="4.28515625" style="2" customWidth="1"/>
    <col min="69" max="69" width="10" style="2" customWidth="1"/>
    <col min="70" max="70" width="14.28515625" style="2" customWidth="1"/>
    <col min="71" max="71" width="10" style="28" customWidth="1"/>
    <col min="72" max="72" width="0.5703125" style="2" customWidth="1"/>
    <col min="73" max="16384" width="9.140625" style="2"/>
  </cols>
  <sheetData>
    <row r="1" spans="2:72" ht="3.75" customHeight="1"/>
    <row r="2" spans="2:72" s="16" customFormat="1" ht="15.75" customHeight="1">
      <c r="B2" s="2128" t="s">
        <v>288</v>
      </c>
      <c r="C2" s="2128"/>
      <c r="D2" s="2128"/>
      <c r="E2" s="2128"/>
      <c r="G2" s="54"/>
      <c r="H2" s="3"/>
      <c r="I2" s="3"/>
      <c r="J2" s="44"/>
      <c r="L2" s="54"/>
      <c r="Q2" s="54"/>
      <c r="T2" s="3"/>
      <c r="V2" s="54"/>
      <c r="AA2" s="54"/>
      <c r="AF2" s="54"/>
      <c r="AL2" s="54"/>
      <c r="AQ2" s="54"/>
      <c r="AR2" s="50"/>
      <c r="AS2" s="50"/>
      <c r="AT2" s="85"/>
      <c r="AU2" s="50"/>
      <c r="AV2" s="54"/>
      <c r="AW2" s="50"/>
      <c r="AX2" s="50"/>
      <c r="AY2" s="85"/>
      <c r="AZ2" s="50"/>
      <c r="BA2" s="54"/>
      <c r="BB2" s="50"/>
      <c r="BC2" s="188"/>
      <c r="BD2" s="85"/>
      <c r="BE2" s="50"/>
      <c r="BF2" s="54"/>
      <c r="BG2" s="50"/>
      <c r="BH2" s="50"/>
      <c r="BI2" s="85"/>
      <c r="BJ2" s="50"/>
      <c r="BK2" s="54"/>
      <c r="BL2" s="50"/>
      <c r="BM2" s="50"/>
      <c r="BN2" s="85"/>
      <c r="BP2" s="2128" t="s">
        <v>289</v>
      </c>
      <c r="BQ2" s="2128"/>
      <c r="BR2" s="2128"/>
      <c r="BS2" s="2128"/>
      <c r="BT2" s="17"/>
    </row>
    <row r="3" spans="2:72" s="115" customFormat="1" ht="15.75" customHeight="1" thickBot="1">
      <c r="B3" s="2128"/>
      <c r="C3" s="2128"/>
      <c r="D3" s="2128"/>
      <c r="E3" s="2128"/>
      <c r="G3" s="2201" t="s">
        <v>0</v>
      </c>
      <c r="H3" s="2201"/>
      <c r="I3" s="2201"/>
      <c r="J3" s="2201"/>
      <c r="L3" s="2201" t="s">
        <v>1</v>
      </c>
      <c r="M3" s="2201"/>
      <c r="N3" s="2201"/>
      <c r="O3" s="2201"/>
      <c r="P3" s="116"/>
      <c r="Q3" s="2201" t="s">
        <v>2</v>
      </c>
      <c r="R3" s="2201"/>
      <c r="S3" s="2201"/>
      <c r="T3" s="2201"/>
      <c r="U3" s="116"/>
      <c r="V3" s="2201" t="s">
        <v>3</v>
      </c>
      <c r="W3" s="2201"/>
      <c r="X3" s="2201"/>
      <c r="Y3" s="2201"/>
      <c r="AA3" s="2201" t="s">
        <v>4</v>
      </c>
      <c r="AB3" s="2201"/>
      <c r="AC3" s="2201"/>
      <c r="AD3" s="2201"/>
      <c r="AF3" s="2201" t="s">
        <v>5</v>
      </c>
      <c r="AG3" s="2201"/>
      <c r="AH3" s="2201"/>
      <c r="AI3" s="2201"/>
      <c r="AL3" s="2201" t="s">
        <v>6</v>
      </c>
      <c r="AM3" s="2201"/>
      <c r="AN3" s="2201"/>
      <c r="AO3" s="2201"/>
      <c r="AQ3" s="2201" t="s">
        <v>7</v>
      </c>
      <c r="AR3" s="2201"/>
      <c r="AS3" s="2201"/>
      <c r="AT3" s="2201"/>
      <c r="AV3" s="2201" t="s">
        <v>8</v>
      </c>
      <c r="AW3" s="2201"/>
      <c r="AX3" s="2201"/>
      <c r="AY3" s="2201"/>
      <c r="BA3" s="2201" t="s">
        <v>9</v>
      </c>
      <c r="BB3" s="2201"/>
      <c r="BC3" s="2201"/>
      <c r="BD3" s="2201"/>
      <c r="BF3" s="2201" t="s">
        <v>10</v>
      </c>
      <c r="BG3" s="2201"/>
      <c r="BH3" s="2201"/>
      <c r="BI3" s="2201"/>
      <c r="BK3" s="2201" t="s">
        <v>11</v>
      </c>
      <c r="BL3" s="2201"/>
      <c r="BM3" s="2201"/>
      <c r="BN3" s="2201"/>
      <c r="BP3" s="2128"/>
      <c r="BQ3" s="2128"/>
      <c r="BR3" s="2128"/>
      <c r="BS3" s="2128"/>
      <c r="BT3" s="114"/>
    </row>
    <row r="4" spans="2:72" ht="15.75" customHeight="1" thickBot="1">
      <c r="B4" s="2128"/>
      <c r="C4" s="2128"/>
      <c r="D4" s="2128"/>
      <c r="E4" s="2128"/>
      <c r="G4" s="1094">
        <v>45658</v>
      </c>
      <c r="H4" s="123" t="s">
        <v>19</v>
      </c>
      <c r="I4" s="120"/>
      <c r="J4" s="145">
        <v>1</v>
      </c>
      <c r="L4" s="1099">
        <v>45689</v>
      </c>
      <c r="M4" s="2229" t="s">
        <v>260</v>
      </c>
      <c r="N4" s="2229"/>
      <c r="O4" s="2230"/>
      <c r="Q4" s="1133">
        <v>45717</v>
      </c>
      <c r="R4" s="2162" t="s">
        <v>261</v>
      </c>
      <c r="S4" s="2162"/>
      <c r="T4" s="2163"/>
      <c r="V4" s="1106">
        <v>45748</v>
      </c>
      <c r="W4" s="2165" t="s">
        <v>328</v>
      </c>
      <c r="X4" s="2165"/>
      <c r="Y4" s="168"/>
      <c r="AA4" s="1156">
        <v>45778</v>
      </c>
      <c r="AB4" s="130" t="s">
        <v>103</v>
      </c>
      <c r="AC4" s="130"/>
      <c r="AD4" s="131"/>
      <c r="AF4" s="1099">
        <v>45809</v>
      </c>
      <c r="AG4" s="2162" t="s">
        <v>282</v>
      </c>
      <c r="AH4" s="2162"/>
      <c r="AI4" s="2163"/>
      <c r="AL4" s="1247">
        <v>45839</v>
      </c>
      <c r="AM4" s="1184" t="s">
        <v>287</v>
      </c>
      <c r="AN4" s="1228"/>
      <c r="AO4" s="1237"/>
      <c r="AQ4" s="1123">
        <v>45870</v>
      </c>
      <c r="AR4" s="103"/>
      <c r="AS4" s="103"/>
      <c r="AT4" s="80"/>
      <c r="AV4" s="1123">
        <v>45901</v>
      </c>
      <c r="AW4" s="103"/>
      <c r="AX4" s="103"/>
      <c r="AY4" s="80">
        <v>36</v>
      </c>
      <c r="BA4" s="1120">
        <v>45931</v>
      </c>
      <c r="BB4" s="105"/>
      <c r="BC4" s="105"/>
      <c r="BD4" s="86"/>
      <c r="BF4" s="1153">
        <v>45962</v>
      </c>
      <c r="BG4" s="2235" t="s">
        <v>112</v>
      </c>
      <c r="BH4" s="2235"/>
      <c r="BI4" s="2236"/>
      <c r="BK4" s="1123">
        <v>45992</v>
      </c>
      <c r="BL4" s="103"/>
      <c r="BM4" s="103"/>
      <c r="BN4" s="80">
        <v>49</v>
      </c>
      <c r="BP4" s="2128"/>
      <c r="BQ4" s="2128"/>
      <c r="BR4" s="2128"/>
      <c r="BS4" s="2128"/>
      <c r="BT4" s="10"/>
    </row>
    <row r="5" spans="2:72" ht="15.75" customHeight="1" thickBot="1">
      <c r="B5" s="2128"/>
      <c r="C5" s="2128"/>
      <c r="D5" s="2128"/>
      <c r="E5" s="2128"/>
      <c r="G5" s="1095">
        <v>45659</v>
      </c>
      <c r="H5" s="124" t="s">
        <v>19</v>
      </c>
      <c r="I5" s="121"/>
      <c r="J5" s="122"/>
      <c r="L5" s="1116"/>
      <c r="M5" s="2164" t="s">
        <v>98</v>
      </c>
      <c r="N5" s="2164"/>
      <c r="O5" s="151" t="s">
        <v>32</v>
      </c>
      <c r="Q5" s="1134">
        <v>45718</v>
      </c>
      <c r="R5" s="2164" t="s">
        <v>110</v>
      </c>
      <c r="S5" s="2164"/>
      <c r="T5" s="151" t="s">
        <v>31</v>
      </c>
      <c r="V5" s="1136"/>
      <c r="W5" s="2166"/>
      <c r="X5" s="2166"/>
      <c r="Y5" s="167" t="s">
        <v>54</v>
      </c>
      <c r="AA5" s="1156">
        <v>45779</v>
      </c>
      <c r="AB5" s="130" t="s">
        <v>103</v>
      </c>
      <c r="AC5" s="130"/>
      <c r="AD5" s="131"/>
      <c r="AF5" s="1116"/>
      <c r="AG5" s="2164" t="s">
        <v>133</v>
      </c>
      <c r="AH5" s="2164"/>
      <c r="AI5" s="151" t="s">
        <v>31</v>
      </c>
      <c r="AL5" s="1167">
        <v>45840</v>
      </c>
      <c r="AM5" s="128" t="s">
        <v>110</v>
      </c>
      <c r="AN5" s="1092"/>
      <c r="AO5" s="1236" t="s">
        <v>39</v>
      </c>
      <c r="AQ5" s="1099">
        <v>45871</v>
      </c>
      <c r="AR5" s="2162" t="s">
        <v>278</v>
      </c>
      <c r="AS5" s="2162"/>
      <c r="AT5" s="2163"/>
      <c r="AV5" s="1106">
        <v>45902</v>
      </c>
      <c r="AW5" s="2242" t="s">
        <v>203</v>
      </c>
      <c r="AX5" s="2242"/>
      <c r="AY5" s="2243"/>
      <c r="BA5" s="1120">
        <v>45932</v>
      </c>
      <c r="BB5" s="105"/>
      <c r="BC5" s="105"/>
      <c r="BD5" s="86"/>
      <c r="BF5" s="1157">
        <v>45963</v>
      </c>
      <c r="BG5" s="106"/>
      <c r="BH5" s="106"/>
      <c r="BI5" s="107"/>
      <c r="BK5" s="1106">
        <v>45993</v>
      </c>
      <c r="BL5" s="2145" t="s">
        <v>354</v>
      </c>
      <c r="BM5" s="2145"/>
      <c r="BN5" s="2146"/>
      <c r="BP5" s="2128"/>
      <c r="BQ5" s="2128"/>
      <c r="BR5" s="2128"/>
      <c r="BS5" s="2128"/>
      <c r="BT5" s="10"/>
    </row>
    <row r="6" spans="2:72" ht="15.75" customHeight="1" thickBot="1">
      <c r="G6" s="1096">
        <v>45659</v>
      </c>
      <c r="H6" s="2222" t="s">
        <v>256</v>
      </c>
      <c r="I6" s="2222"/>
      <c r="J6" s="189"/>
      <c r="L6" s="1116"/>
      <c r="M6" s="137" t="s">
        <v>293</v>
      </c>
      <c r="N6" s="137" t="s">
        <v>296</v>
      </c>
      <c r="O6" s="181" t="s">
        <v>35</v>
      </c>
      <c r="Q6" s="1135"/>
      <c r="R6" s="152" t="s">
        <v>299</v>
      </c>
      <c r="S6" s="152" t="s">
        <v>290</v>
      </c>
      <c r="T6" s="153" t="s">
        <v>37</v>
      </c>
      <c r="V6" s="1108">
        <v>45749</v>
      </c>
      <c r="W6" s="2212" t="s">
        <v>327</v>
      </c>
      <c r="X6" s="2212"/>
      <c r="Y6" s="164"/>
      <c r="AA6" s="1157">
        <v>45780</v>
      </c>
      <c r="AB6" s="13"/>
      <c r="AC6" s="13"/>
      <c r="AD6" s="36"/>
      <c r="AF6" s="1135"/>
      <c r="AG6" s="152" t="s">
        <v>291</v>
      </c>
      <c r="AH6" s="152" t="s">
        <v>300</v>
      </c>
      <c r="AI6" s="153" t="s">
        <v>47</v>
      </c>
      <c r="AL6" s="1246"/>
      <c r="AM6" s="99" t="s">
        <v>299</v>
      </c>
      <c r="AN6" s="1090"/>
      <c r="AO6" s="1091" t="s">
        <v>38</v>
      </c>
      <c r="AQ6" s="1169">
        <v>45872</v>
      </c>
      <c r="AR6" s="2164" t="s">
        <v>134</v>
      </c>
      <c r="AS6" s="2164"/>
      <c r="AT6" s="151" t="s">
        <v>32</v>
      </c>
      <c r="AV6" s="1136"/>
      <c r="AW6" s="2147" t="s">
        <v>133</v>
      </c>
      <c r="AX6" s="2147"/>
      <c r="AY6" s="167" t="s">
        <v>54</v>
      </c>
      <c r="BA6" s="1120">
        <v>45933</v>
      </c>
      <c r="BB6" s="105"/>
      <c r="BC6" s="105"/>
      <c r="BD6" s="86"/>
      <c r="BF6" s="1123">
        <v>45964</v>
      </c>
      <c r="BG6" s="103"/>
      <c r="BH6" s="103"/>
      <c r="BI6" s="80">
        <v>45</v>
      </c>
      <c r="BK6" s="1136"/>
      <c r="BL6" s="2147" t="s">
        <v>133</v>
      </c>
      <c r="BM6" s="2147"/>
      <c r="BN6" s="167" t="s">
        <v>54</v>
      </c>
    </row>
    <row r="7" spans="2:72" ht="15.75" customHeight="1" thickBot="1">
      <c r="B7" s="195" t="s">
        <v>249</v>
      </c>
      <c r="C7" s="8"/>
      <c r="D7" s="24"/>
      <c r="E7" s="92"/>
      <c r="G7" s="1097"/>
      <c r="H7" s="2223"/>
      <c r="I7" s="2223"/>
      <c r="J7" s="192"/>
      <c r="L7" s="1121">
        <v>45689</v>
      </c>
      <c r="M7" s="2140" t="s">
        <v>181</v>
      </c>
      <c r="N7" s="2140"/>
      <c r="O7" s="2141"/>
      <c r="Q7" s="1110">
        <v>45719</v>
      </c>
      <c r="R7" s="66"/>
      <c r="S7" s="66"/>
      <c r="T7" s="82">
        <v>10</v>
      </c>
      <c r="V7" s="1137"/>
      <c r="W7" s="2213"/>
      <c r="X7" s="2213"/>
      <c r="Y7" s="160" t="s">
        <v>54</v>
      </c>
      <c r="AA7" s="1153">
        <v>45781</v>
      </c>
      <c r="AB7" s="12"/>
      <c r="AC7" s="12"/>
      <c r="AD7" s="34"/>
      <c r="AF7" s="1110">
        <v>45810</v>
      </c>
      <c r="AG7" s="66"/>
      <c r="AH7" s="66"/>
      <c r="AI7" s="82">
        <v>23</v>
      </c>
      <c r="AL7" s="1103">
        <v>45841</v>
      </c>
      <c r="AM7" s="64"/>
      <c r="AN7" s="64"/>
      <c r="AO7" s="65"/>
      <c r="AQ7" s="1135"/>
      <c r="AR7" s="152" t="s">
        <v>297</v>
      </c>
      <c r="AS7" s="152" t="s">
        <v>301</v>
      </c>
      <c r="AT7" s="153" t="s">
        <v>37</v>
      </c>
      <c r="AV7" s="1103">
        <v>45903</v>
      </c>
      <c r="AW7" s="104"/>
      <c r="AX7" s="104"/>
      <c r="AY7" s="84"/>
      <c r="BA7" s="1104">
        <v>45661</v>
      </c>
      <c r="BB7" s="103"/>
      <c r="BC7" s="103"/>
      <c r="BD7" s="80"/>
      <c r="BF7" s="1106">
        <v>45965</v>
      </c>
      <c r="BG7" s="2145" t="s">
        <v>346</v>
      </c>
      <c r="BH7" s="2145"/>
      <c r="BI7" s="2146"/>
      <c r="BK7" s="1108">
        <v>45994</v>
      </c>
      <c r="BL7" s="2180" t="s">
        <v>221</v>
      </c>
      <c r="BM7" s="2180"/>
      <c r="BN7" s="2181"/>
      <c r="BP7" s="195" t="s">
        <v>249</v>
      </c>
      <c r="BQ7" s="8"/>
      <c r="BR7" s="24"/>
      <c r="BS7" s="92"/>
    </row>
    <row r="8" spans="2:72" ht="15.75" customHeight="1" thickBot="1">
      <c r="B8" s="26" t="s">
        <v>230</v>
      </c>
      <c r="C8" s="7" t="s">
        <v>290</v>
      </c>
      <c r="D8" s="37" t="s">
        <v>27</v>
      </c>
      <c r="E8" s="91" t="s">
        <v>86</v>
      </c>
      <c r="G8" s="1097"/>
      <c r="H8" s="2158" t="s">
        <v>98</v>
      </c>
      <c r="I8" s="2158"/>
      <c r="J8" s="190" t="s">
        <v>32</v>
      </c>
      <c r="L8" s="1112"/>
      <c r="M8" s="2144" t="s">
        <v>98</v>
      </c>
      <c r="N8" s="2144"/>
      <c r="O8" s="177" t="s">
        <v>30</v>
      </c>
      <c r="Q8" s="1106">
        <v>45720</v>
      </c>
      <c r="R8" s="2145" t="s">
        <v>320</v>
      </c>
      <c r="S8" s="2145"/>
      <c r="T8" s="2146"/>
      <c r="V8" s="1103">
        <v>45750</v>
      </c>
      <c r="W8" s="64"/>
      <c r="X8" s="64"/>
      <c r="Y8" s="65"/>
      <c r="AA8" s="1123">
        <v>45782</v>
      </c>
      <c r="AB8" s="31"/>
      <c r="AC8" s="31"/>
      <c r="AD8" s="80">
        <v>19</v>
      </c>
      <c r="AF8" s="1106">
        <v>45811</v>
      </c>
      <c r="AG8" s="2145" t="s">
        <v>336</v>
      </c>
      <c r="AH8" s="2145"/>
      <c r="AI8" s="2146"/>
      <c r="AL8" s="1123">
        <v>45842</v>
      </c>
      <c r="AM8" s="31"/>
      <c r="AN8" s="31"/>
      <c r="AO8" s="25"/>
      <c r="AQ8" s="1120">
        <v>45873</v>
      </c>
      <c r="AR8" s="105"/>
      <c r="AS8" s="105"/>
      <c r="AT8" s="86">
        <v>32</v>
      </c>
      <c r="AV8" s="1120">
        <v>45904</v>
      </c>
      <c r="AW8" s="110"/>
      <c r="AX8" s="105"/>
      <c r="AY8" s="86"/>
      <c r="BA8" s="1099">
        <v>45935</v>
      </c>
      <c r="BB8" s="2162" t="s">
        <v>275</v>
      </c>
      <c r="BC8" s="2162"/>
      <c r="BD8" s="2163"/>
      <c r="BF8" s="1136"/>
      <c r="BG8" s="2147" t="s">
        <v>133</v>
      </c>
      <c r="BH8" s="2147"/>
      <c r="BI8" s="167" t="s">
        <v>54</v>
      </c>
      <c r="BK8" s="1137"/>
      <c r="BL8" s="2170" t="s">
        <v>133</v>
      </c>
      <c r="BM8" s="2170"/>
      <c r="BN8" s="160" t="s">
        <v>54</v>
      </c>
      <c r="BP8" s="26" t="s">
        <v>230</v>
      </c>
      <c r="BQ8" s="7" t="s">
        <v>290</v>
      </c>
      <c r="BR8" s="37" t="s">
        <v>27</v>
      </c>
      <c r="BS8" s="91" t="s">
        <v>86</v>
      </c>
    </row>
    <row r="9" spans="2:72" ht="15.75" customHeight="1" thickBot="1">
      <c r="B9" s="26">
        <v>1</v>
      </c>
      <c r="C9" s="3" t="s">
        <v>291</v>
      </c>
      <c r="D9" s="27" t="s">
        <v>65</v>
      </c>
      <c r="E9" s="91" t="s">
        <v>82</v>
      </c>
      <c r="G9" s="1097"/>
      <c r="H9" s="154"/>
      <c r="I9" s="154" t="s">
        <v>300</v>
      </c>
      <c r="J9" s="190" t="s">
        <v>30</v>
      </c>
      <c r="L9" s="1113"/>
      <c r="M9" s="99" t="s">
        <v>303</v>
      </c>
      <c r="N9" s="99" t="s">
        <v>62</v>
      </c>
      <c r="O9" s="100" t="s">
        <v>54</v>
      </c>
      <c r="Q9" s="1136"/>
      <c r="R9" s="2147" t="s">
        <v>133</v>
      </c>
      <c r="S9" s="2147"/>
      <c r="T9" s="167" t="s">
        <v>54</v>
      </c>
      <c r="V9" s="1123">
        <v>45751</v>
      </c>
      <c r="W9" s="31"/>
      <c r="X9" s="31"/>
      <c r="Y9" s="25"/>
      <c r="AA9" s="1106">
        <v>45783</v>
      </c>
      <c r="AB9" s="2145" t="s">
        <v>329</v>
      </c>
      <c r="AC9" s="2145"/>
      <c r="AD9" s="2146"/>
      <c r="AF9" s="1136"/>
      <c r="AG9" s="2147" t="s">
        <v>133</v>
      </c>
      <c r="AH9" s="2147"/>
      <c r="AI9" s="167" t="s">
        <v>54</v>
      </c>
      <c r="AL9" s="1133">
        <v>45843</v>
      </c>
      <c r="AM9" s="2162" t="s">
        <v>279</v>
      </c>
      <c r="AN9" s="2162"/>
      <c r="AO9" s="2163"/>
      <c r="AQ9" s="1120">
        <v>45874</v>
      </c>
      <c r="AR9" s="105"/>
      <c r="AS9" s="105"/>
      <c r="AT9" s="86"/>
      <c r="AV9" s="1250">
        <v>45905</v>
      </c>
      <c r="AW9" s="1223" t="s">
        <v>242</v>
      </c>
      <c r="AX9" s="1229"/>
      <c r="AY9" s="1230"/>
      <c r="BA9" s="1169"/>
      <c r="BB9" s="2164" t="s">
        <v>134</v>
      </c>
      <c r="BC9" s="2164"/>
      <c r="BD9" s="151"/>
      <c r="BF9" s="1108">
        <v>45966</v>
      </c>
      <c r="BG9" s="2180" t="s">
        <v>174</v>
      </c>
      <c r="BH9" s="2180"/>
      <c r="BI9" s="2181"/>
      <c r="BK9" s="1110">
        <v>45995</v>
      </c>
      <c r="BL9" s="108"/>
      <c r="BM9" s="108"/>
      <c r="BN9" s="82"/>
      <c r="BP9" s="26">
        <v>1</v>
      </c>
      <c r="BQ9" s="3" t="s">
        <v>291</v>
      </c>
      <c r="BR9" s="27" t="s">
        <v>65</v>
      </c>
      <c r="BS9" s="91" t="s">
        <v>82</v>
      </c>
    </row>
    <row r="10" spans="2:72" ht="15.75" customHeight="1" thickBot="1">
      <c r="B10" s="26">
        <v>2</v>
      </c>
      <c r="C10" s="7" t="s">
        <v>292</v>
      </c>
      <c r="D10" s="37" t="s">
        <v>254</v>
      </c>
      <c r="E10" s="91" t="s">
        <v>81</v>
      </c>
      <c r="G10" s="1098"/>
      <c r="H10" s="156" t="s">
        <v>297</v>
      </c>
      <c r="I10" s="156" t="s">
        <v>305</v>
      </c>
      <c r="J10" s="191" t="s">
        <v>54</v>
      </c>
      <c r="L10" s="1122">
        <v>45690</v>
      </c>
      <c r="M10" s="64"/>
      <c r="N10" s="64"/>
      <c r="O10" s="65"/>
      <c r="Q10" s="1108">
        <v>45721</v>
      </c>
      <c r="R10" s="2168" t="s">
        <v>262</v>
      </c>
      <c r="S10" s="2168"/>
      <c r="T10" s="2169"/>
      <c r="V10" s="1145">
        <v>45752</v>
      </c>
      <c r="W10" s="2202" t="s">
        <v>326</v>
      </c>
      <c r="X10" s="2202"/>
      <c r="Y10" s="2203"/>
      <c r="AA10" s="1136"/>
      <c r="AB10" s="2147" t="s">
        <v>133</v>
      </c>
      <c r="AC10" s="2147"/>
      <c r="AD10" s="167" t="s">
        <v>54</v>
      </c>
      <c r="AF10" s="1108">
        <v>45812</v>
      </c>
      <c r="AG10" s="2180" t="s">
        <v>144</v>
      </c>
      <c r="AH10" s="2180"/>
      <c r="AI10" s="2181"/>
      <c r="AL10" s="1134">
        <v>45844</v>
      </c>
      <c r="AM10" s="2164" t="s">
        <v>135</v>
      </c>
      <c r="AN10" s="2164"/>
      <c r="AO10" s="151" t="s">
        <v>32</v>
      </c>
      <c r="AQ10" s="1120">
        <v>45875</v>
      </c>
      <c r="AR10" s="105"/>
      <c r="AS10" s="105"/>
      <c r="AT10" s="86"/>
      <c r="AV10" s="1226">
        <v>45906</v>
      </c>
      <c r="AW10" s="1089" t="s">
        <v>243</v>
      </c>
      <c r="AX10" s="1251"/>
      <c r="AY10" s="1232"/>
      <c r="BA10" s="1135"/>
      <c r="BB10" s="152" t="s">
        <v>296</v>
      </c>
      <c r="BC10" s="152" t="s">
        <v>298</v>
      </c>
      <c r="BD10" s="153" t="s">
        <v>39</v>
      </c>
      <c r="BF10" s="1206"/>
      <c r="BG10" s="2246" t="s">
        <v>133</v>
      </c>
      <c r="BH10" s="2246"/>
      <c r="BI10" s="166" t="s">
        <v>54</v>
      </c>
      <c r="BK10" s="1118">
        <v>45996</v>
      </c>
      <c r="BL10" s="2159" t="s">
        <v>176</v>
      </c>
      <c r="BM10" s="2159"/>
      <c r="BN10" s="2160"/>
      <c r="BP10" s="26">
        <v>2</v>
      </c>
      <c r="BQ10" s="7" t="s">
        <v>292</v>
      </c>
      <c r="BR10" s="37" t="s">
        <v>254</v>
      </c>
      <c r="BS10" s="91" t="s">
        <v>81</v>
      </c>
    </row>
    <row r="11" spans="2:72" ht="15.75" customHeight="1" thickBot="1">
      <c r="B11" s="26">
        <v>2</v>
      </c>
      <c r="C11" s="7" t="s">
        <v>293</v>
      </c>
      <c r="D11" s="37" t="s">
        <v>248</v>
      </c>
      <c r="E11" s="91" t="s">
        <v>74</v>
      </c>
      <c r="G11" s="1103">
        <v>45660</v>
      </c>
      <c r="H11" s="58"/>
      <c r="I11" s="58"/>
      <c r="J11" s="59"/>
      <c r="L11" s="1123">
        <v>45691</v>
      </c>
      <c r="M11" s="31"/>
      <c r="N11" s="31"/>
      <c r="O11" s="80">
        <v>6</v>
      </c>
      <c r="Q11" s="1137"/>
      <c r="R11" s="2170" t="s">
        <v>133</v>
      </c>
      <c r="S11" s="2170"/>
      <c r="T11" s="162" t="s">
        <v>30</v>
      </c>
      <c r="V11" s="1146"/>
      <c r="W11" s="2204" t="s">
        <v>133</v>
      </c>
      <c r="X11" s="2204"/>
      <c r="Y11" s="149" t="s">
        <v>32</v>
      </c>
      <c r="AA11" s="1108">
        <v>45784</v>
      </c>
      <c r="AB11" s="2180" t="s">
        <v>143</v>
      </c>
      <c r="AC11" s="2180"/>
      <c r="AD11" s="2181"/>
      <c r="AF11" s="1137"/>
      <c r="AG11" s="2170" t="s">
        <v>133</v>
      </c>
      <c r="AH11" s="2170"/>
      <c r="AI11" s="160" t="s">
        <v>54</v>
      </c>
      <c r="AL11" s="1193"/>
      <c r="AM11" s="152" t="s">
        <v>300</v>
      </c>
      <c r="AN11" s="152" t="s">
        <v>290</v>
      </c>
      <c r="AO11" s="153" t="s">
        <v>37</v>
      </c>
      <c r="AQ11" s="1120">
        <v>45876</v>
      </c>
      <c r="AR11" s="105"/>
      <c r="AS11" s="105"/>
      <c r="AT11" s="86"/>
      <c r="AV11" s="1225">
        <v>45907</v>
      </c>
      <c r="AW11" s="1092" t="s">
        <v>110</v>
      </c>
      <c r="AX11" s="1092"/>
      <c r="AY11" s="1093"/>
      <c r="BA11" s="1110">
        <v>45936</v>
      </c>
      <c r="BB11" s="108"/>
      <c r="BC11" s="108"/>
      <c r="BD11" s="82">
        <v>41</v>
      </c>
      <c r="BF11" s="1207">
        <v>45966</v>
      </c>
      <c r="BG11" s="2247" t="s">
        <v>176</v>
      </c>
      <c r="BH11" s="2247"/>
      <c r="BI11" s="2248"/>
      <c r="BK11" s="1138"/>
      <c r="BL11" s="2161" t="s">
        <v>133</v>
      </c>
      <c r="BM11" s="2161"/>
      <c r="BN11" s="171" t="s">
        <v>54</v>
      </c>
      <c r="BP11" s="26">
        <v>2</v>
      </c>
      <c r="BQ11" s="7" t="s">
        <v>293</v>
      </c>
      <c r="BR11" s="37" t="s">
        <v>248</v>
      </c>
      <c r="BS11" s="91" t="s">
        <v>74</v>
      </c>
    </row>
    <row r="12" spans="2:72" ht="15.75" customHeight="1" thickBot="1">
      <c r="B12" s="26">
        <v>1</v>
      </c>
      <c r="C12" s="7" t="s">
        <v>294</v>
      </c>
      <c r="D12" s="37" t="s">
        <v>97</v>
      </c>
      <c r="E12" s="91" t="s">
        <v>88</v>
      </c>
      <c r="G12" s="1104">
        <v>45661</v>
      </c>
      <c r="H12" s="61"/>
      <c r="I12" s="61"/>
      <c r="J12" s="62"/>
      <c r="L12" s="1106">
        <v>45692</v>
      </c>
      <c r="M12" s="2145" t="s">
        <v>316</v>
      </c>
      <c r="N12" s="2145"/>
      <c r="O12" s="2146"/>
      <c r="Q12" s="1103">
        <v>45722</v>
      </c>
      <c r="R12" s="64"/>
      <c r="S12" s="64"/>
      <c r="T12" s="74"/>
      <c r="V12" s="1147"/>
      <c r="W12" s="150" t="s">
        <v>298</v>
      </c>
      <c r="X12" s="150" t="s">
        <v>302</v>
      </c>
      <c r="Y12" s="149" t="s">
        <v>39</v>
      </c>
      <c r="AA12" s="1137"/>
      <c r="AB12" s="2170" t="s">
        <v>133</v>
      </c>
      <c r="AC12" s="2170"/>
      <c r="AD12" s="160" t="s">
        <v>54</v>
      </c>
      <c r="AF12" s="1103">
        <v>45813</v>
      </c>
      <c r="AG12" s="64"/>
      <c r="AH12" s="64"/>
      <c r="AI12" s="65"/>
      <c r="AL12" s="1103">
        <v>45845</v>
      </c>
      <c r="AM12" s="64"/>
      <c r="AN12" s="64"/>
      <c r="AO12" s="84">
        <v>28</v>
      </c>
      <c r="AQ12" s="1123">
        <v>45877</v>
      </c>
      <c r="AR12" s="103"/>
      <c r="AS12" s="103"/>
      <c r="AT12" s="80"/>
      <c r="AV12" s="1249"/>
      <c r="AW12" s="1227" t="s">
        <v>215</v>
      </c>
      <c r="AX12" s="1227" t="s">
        <v>290</v>
      </c>
      <c r="AY12" s="1236" t="s">
        <v>102</v>
      </c>
      <c r="BA12" s="1201">
        <v>45937</v>
      </c>
      <c r="BB12" s="2218" t="s">
        <v>176</v>
      </c>
      <c r="BC12" s="2218"/>
      <c r="BD12" s="2219"/>
      <c r="BF12" s="1138"/>
      <c r="BG12" s="2161" t="s">
        <v>133</v>
      </c>
      <c r="BH12" s="2161"/>
      <c r="BI12" s="171" t="s">
        <v>54</v>
      </c>
      <c r="BK12" s="1139">
        <v>45997</v>
      </c>
      <c r="BL12" s="108"/>
      <c r="BM12" s="108"/>
      <c r="BN12" s="82"/>
      <c r="BP12" s="26">
        <v>1</v>
      </c>
      <c r="BQ12" s="7" t="s">
        <v>294</v>
      </c>
      <c r="BR12" s="37" t="s">
        <v>97</v>
      </c>
      <c r="BS12" s="91" t="s">
        <v>88</v>
      </c>
    </row>
    <row r="13" spans="2:72" ht="15.75" customHeight="1" thickBot="1">
      <c r="B13" s="26">
        <v>2</v>
      </c>
      <c r="C13" s="7" t="s">
        <v>295</v>
      </c>
      <c r="D13" s="37" t="s">
        <v>22</v>
      </c>
      <c r="E13" s="91" t="s">
        <v>75</v>
      </c>
      <c r="G13" s="1213">
        <v>45662</v>
      </c>
      <c r="H13" s="1214" t="s">
        <v>752</v>
      </c>
      <c r="I13" s="1214"/>
      <c r="J13" s="1215"/>
      <c r="L13" s="1107"/>
      <c r="M13" s="2147" t="s">
        <v>133</v>
      </c>
      <c r="N13" s="2147"/>
      <c r="O13" s="167" t="s">
        <v>54</v>
      </c>
      <c r="Q13" s="1123">
        <v>45723</v>
      </c>
      <c r="R13" s="31"/>
      <c r="S13" s="31"/>
      <c r="T13" s="75"/>
      <c r="V13" s="1148">
        <v>45752</v>
      </c>
      <c r="W13" s="2140" t="s">
        <v>100</v>
      </c>
      <c r="X13" s="2140"/>
      <c r="Y13" s="2141"/>
      <c r="AA13" s="1103">
        <v>45785</v>
      </c>
      <c r="AB13" s="64"/>
      <c r="AC13" s="64"/>
      <c r="AD13" s="65"/>
      <c r="AF13" s="1120">
        <v>45814</v>
      </c>
      <c r="AG13" s="12"/>
      <c r="AH13" s="12"/>
      <c r="AI13" s="34"/>
      <c r="AL13" s="1120">
        <v>45846</v>
      </c>
      <c r="AM13" s="12"/>
      <c r="AN13" s="12"/>
      <c r="AO13" s="34"/>
      <c r="AQ13" s="1099">
        <v>45878</v>
      </c>
      <c r="AR13" s="2229" t="s">
        <v>277</v>
      </c>
      <c r="AS13" s="2229"/>
      <c r="AT13" s="2230"/>
      <c r="AV13" s="1102">
        <v>45906</v>
      </c>
      <c r="AW13" s="2244" t="s">
        <v>208</v>
      </c>
      <c r="AX13" s="2244"/>
      <c r="AY13" s="2245"/>
      <c r="BA13" s="1202"/>
      <c r="BB13" s="2237" t="s">
        <v>133</v>
      </c>
      <c r="BC13" s="2237"/>
      <c r="BD13" s="172" t="s">
        <v>54</v>
      </c>
      <c r="BF13" s="1103">
        <v>45967</v>
      </c>
      <c r="BG13" s="104"/>
      <c r="BH13" s="104"/>
      <c r="BI13" s="84"/>
      <c r="BK13" s="1099">
        <v>45998</v>
      </c>
      <c r="BL13" s="136" t="s">
        <v>213</v>
      </c>
      <c r="BM13" s="136"/>
      <c r="BN13" s="187"/>
      <c r="BP13" s="26">
        <v>2</v>
      </c>
      <c r="BQ13" s="7" t="s">
        <v>295</v>
      </c>
      <c r="BR13" s="37" t="s">
        <v>22</v>
      </c>
      <c r="BS13" s="91" t="s">
        <v>75</v>
      </c>
    </row>
    <row r="14" spans="2:72" ht="15.75" customHeight="1" thickBot="1">
      <c r="B14" s="26">
        <v>2</v>
      </c>
      <c r="C14" s="7" t="s">
        <v>296</v>
      </c>
      <c r="D14" s="37" t="s">
        <v>94</v>
      </c>
      <c r="E14" s="91" t="s">
        <v>80</v>
      </c>
      <c r="G14" s="1195"/>
      <c r="H14" s="1216" t="s">
        <v>753</v>
      </c>
      <c r="I14" s="1216"/>
      <c r="J14" s="1217"/>
      <c r="L14" s="1108">
        <v>45693</v>
      </c>
      <c r="M14" s="2180" t="s">
        <v>174</v>
      </c>
      <c r="N14" s="2180"/>
      <c r="O14" s="2181"/>
      <c r="Q14" s="1099">
        <v>45724</v>
      </c>
      <c r="R14" s="2214" t="s">
        <v>263</v>
      </c>
      <c r="S14" s="2214"/>
      <c r="T14" s="2215"/>
      <c r="V14" s="1149">
        <v>45753</v>
      </c>
      <c r="W14" s="2144" t="s">
        <v>133</v>
      </c>
      <c r="X14" s="2144"/>
      <c r="Y14" s="98"/>
      <c r="AA14" s="1123">
        <v>45786</v>
      </c>
      <c r="AB14" s="31"/>
      <c r="AC14" s="31"/>
      <c r="AD14" s="25"/>
      <c r="AF14" s="1125">
        <v>45815</v>
      </c>
      <c r="AG14" s="14"/>
      <c r="AH14" s="14"/>
      <c r="AI14" s="35"/>
      <c r="AL14" s="1123">
        <v>45847</v>
      </c>
      <c r="AM14" s="31"/>
      <c r="AN14" s="31"/>
      <c r="AO14" s="25"/>
      <c r="AQ14" s="1169"/>
      <c r="AR14" s="2164" t="s">
        <v>135</v>
      </c>
      <c r="AS14" s="2164"/>
      <c r="AT14" s="151" t="s">
        <v>31</v>
      </c>
      <c r="AV14" s="1134">
        <v>45907</v>
      </c>
      <c r="AW14" s="2164" t="s">
        <v>134</v>
      </c>
      <c r="AX14" s="2164"/>
      <c r="AY14" s="151"/>
      <c r="BA14" s="1155">
        <v>45937</v>
      </c>
      <c r="BB14" s="2153" t="s">
        <v>217</v>
      </c>
      <c r="BC14" s="2153"/>
      <c r="BD14" s="2154"/>
      <c r="BF14" s="1120">
        <v>45968</v>
      </c>
      <c r="BG14" s="105"/>
      <c r="BH14" s="105"/>
      <c r="BI14" s="86"/>
      <c r="BK14" s="1169"/>
      <c r="BL14" s="38" t="s">
        <v>133</v>
      </c>
      <c r="BM14" s="38"/>
      <c r="BN14" s="151"/>
      <c r="BP14" s="26">
        <v>2</v>
      </c>
      <c r="BQ14" s="7" t="s">
        <v>296</v>
      </c>
      <c r="BR14" s="37" t="s">
        <v>94</v>
      </c>
      <c r="BS14" s="91" t="s">
        <v>80</v>
      </c>
    </row>
    <row r="15" spans="2:72" ht="15.75" customHeight="1" thickBot="1">
      <c r="B15" s="26">
        <v>2</v>
      </c>
      <c r="C15" s="7" t="s">
        <v>297</v>
      </c>
      <c r="D15" s="37" t="s">
        <v>23</v>
      </c>
      <c r="E15" s="91" t="s">
        <v>76</v>
      </c>
      <c r="G15" s="1195"/>
      <c r="H15" s="1087" t="s">
        <v>98</v>
      </c>
      <c r="I15" s="1087"/>
      <c r="J15" s="1088" t="s">
        <v>30</v>
      </c>
      <c r="L15" s="1109"/>
      <c r="M15" s="2170" t="s">
        <v>133</v>
      </c>
      <c r="N15" s="2170"/>
      <c r="O15" s="160" t="s">
        <v>54</v>
      </c>
      <c r="Q15" s="1116"/>
      <c r="R15" s="2216"/>
      <c r="S15" s="2216"/>
      <c r="T15" s="2217"/>
      <c r="V15" s="1150"/>
      <c r="W15" s="183" t="s">
        <v>66</v>
      </c>
      <c r="X15" s="183"/>
      <c r="Y15" s="184"/>
      <c r="AA15" s="1133">
        <v>45787</v>
      </c>
      <c r="AB15" s="2162" t="s">
        <v>284</v>
      </c>
      <c r="AC15" s="2162"/>
      <c r="AD15" s="2163"/>
      <c r="AF15" s="1125">
        <v>45816</v>
      </c>
      <c r="AG15" s="2151" t="s">
        <v>234</v>
      </c>
      <c r="AH15" s="2151"/>
      <c r="AI15" s="2152"/>
      <c r="AL15" s="1118">
        <v>45848</v>
      </c>
      <c r="AM15" s="2159" t="s">
        <v>176</v>
      </c>
      <c r="AN15" s="2159"/>
      <c r="AO15" s="2160"/>
      <c r="AQ15" s="1151"/>
      <c r="AR15" s="137" t="s">
        <v>300</v>
      </c>
      <c r="AS15" s="137" t="s">
        <v>294</v>
      </c>
      <c r="AT15" s="181" t="s">
        <v>37</v>
      </c>
      <c r="AV15" s="1199"/>
      <c r="AW15" s="179" t="s">
        <v>294</v>
      </c>
      <c r="AX15" s="179" t="s">
        <v>293</v>
      </c>
      <c r="AY15" s="180" t="s">
        <v>93</v>
      </c>
      <c r="BA15" s="1136"/>
      <c r="BB15" s="2147" t="s">
        <v>133</v>
      </c>
      <c r="BC15" s="2147"/>
      <c r="BD15" s="167" t="s">
        <v>37</v>
      </c>
      <c r="BF15" s="1104">
        <v>45969</v>
      </c>
      <c r="BG15" s="103"/>
      <c r="BH15" s="103"/>
      <c r="BI15" s="80"/>
      <c r="BK15" s="1135"/>
      <c r="BL15" s="152" t="s">
        <v>290</v>
      </c>
      <c r="BM15" s="152"/>
      <c r="BN15" s="153"/>
      <c r="BP15" s="26">
        <v>2</v>
      </c>
      <c r="BQ15" s="7" t="s">
        <v>297</v>
      </c>
      <c r="BR15" s="37" t="s">
        <v>23</v>
      </c>
      <c r="BS15" s="91" t="s">
        <v>76</v>
      </c>
    </row>
    <row r="16" spans="2:72" ht="15.75" customHeight="1" thickBot="1">
      <c r="B16" s="26" t="s">
        <v>70</v>
      </c>
      <c r="C16" s="7" t="s">
        <v>298</v>
      </c>
      <c r="D16" s="37" t="s">
        <v>28</v>
      </c>
      <c r="E16" s="91" t="s">
        <v>87</v>
      </c>
      <c r="G16" s="1218"/>
      <c r="H16" s="1085" t="s">
        <v>300</v>
      </c>
      <c r="I16" s="1085"/>
      <c r="J16" s="1086" t="s">
        <v>54</v>
      </c>
      <c r="L16" s="1103">
        <v>45694</v>
      </c>
      <c r="M16" s="64"/>
      <c r="N16" s="64"/>
      <c r="O16" s="65"/>
      <c r="Q16" s="1116"/>
      <c r="R16" s="2164" t="s">
        <v>98</v>
      </c>
      <c r="S16" s="2164"/>
      <c r="T16" s="182"/>
      <c r="V16" s="1101">
        <v>45753</v>
      </c>
      <c r="W16" s="2227" t="s">
        <v>193</v>
      </c>
      <c r="X16" s="2227"/>
      <c r="Y16" s="2228"/>
      <c r="Z16" s="44"/>
      <c r="AA16" s="1134">
        <v>45788</v>
      </c>
      <c r="AB16" s="2227" t="s">
        <v>266</v>
      </c>
      <c r="AC16" s="2227"/>
      <c r="AD16" s="2228"/>
      <c r="AF16" s="1102">
        <v>45816</v>
      </c>
      <c r="AG16" s="2220" t="s">
        <v>335</v>
      </c>
      <c r="AH16" s="2220"/>
      <c r="AI16" s="2221"/>
      <c r="AL16" s="1194"/>
      <c r="AM16" s="2161" t="s">
        <v>133</v>
      </c>
      <c r="AN16" s="2161"/>
      <c r="AO16" s="171" t="s">
        <v>54</v>
      </c>
      <c r="AQ16" s="1152">
        <v>45878</v>
      </c>
      <c r="AR16" s="2218" t="s">
        <v>176</v>
      </c>
      <c r="AS16" s="2218"/>
      <c r="AT16" s="2219"/>
      <c r="AV16" s="1200">
        <v>45907</v>
      </c>
      <c r="AW16" s="2218" t="s">
        <v>176</v>
      </c>
      <c r="AX16" s="2218"/>
      <c r="AY16" s="2219"/>
      <c r="BA16" s="1108">
        <v>45938</v>
      </c>
      <c r="BB16" s="2180" t="s">
        <v>345</v>
      </c>
      <c r="BC16" s="2180"/>
      <c r="BD16" s="2181"/>
      <c r="BF16" s="1100">
        <v>45970</v>
      </c>
      <c r="BG16" s="2238" t="s">
        <v>211</v>
      </c>
      <c r="BH16" s="2238"/>
      <c r="BI16" s="2239"/>
      <c r="BK16" s="1110">
        <v>45999</v>
      </c>
      <c r="BL16" s="108"/>
      <c r="BM16" s="108"/>
      <c r="BN16" s="82">
        <v>50</v>
      </c>
      <c r="BP16" s="26" t="s">
        <v>70</v>
      </c>
      <c r="BQ16" s="7" t="s">
        <v>298</v>
      </c>
      <c r="BR16" s="37" t="s">
        <v>28</v>
      </c>
      <c r="BS16" s="91" t="s">
        <v>87</v>
      </c>
    </row>
    <row r="17" spans="2:71" ht="15.75" customHeight="1" thickBot="1">
      <c r="B17" s="26" t="s">
        <v>175</v>
      </c>
      <c r="C17" s="7" t="s">
        <v>299</v>
      </c>
      <c r="D17" s="37" t="s">
        <v>24</v>
      </c>
      <c r="E17" s="91" t="s">
        <v>85</v>
      </c>
      <c r="G17" s="1105">
        <v>45663</v>
      </c>
      <c r="I17" s="22"/>
      <c r="J17" s="81">
        <v>2</v>
      </c>
      <c r="L17" s="1118">
        <v>45695</v>
      </c>
      <c r="M17" s="2159" t="s">
        <v>182</v>
      </c>
      <c r="N17" s="2159"/>
      <c r="O17" s="2160"/>
      <c r="Q17" s="1151"/>
      <c r="R17" s="137" t="s">
        <v>293</v>
      </c>
      <c r="S17" s="137" t="s">
        <v>300</v>
      </c>
      <c r="T17" s="181" t="s">
        <v>38</v>
      </c>
      <c r="V17" s="1116"/>
      <c r="W17" s="2164" t="s">
        <v>133</v>
      </c>
      <c r="X17" s="2164"/>
      <c r="Y17" s="181"/>
      <c r="AA17" s="1116"/>
      <c r="AB17" s="2164" t="s">
        <v>133</v>
      </c>
      <c r="AC17" s="2164"/>
      <c r="AD17" s="151" t="s">
        <v>32</v>
      </c>
      <c r="AF17" s="1116"/>
      <c r="AG17" s="2216"/>
      <c r="AH17" s="2216"/>
      <c r="AI17" s="2217"/>
      <c r="AL17" s="1110">
        <v>45849</v>
      </c>
      <c r="AM17" s="66"/>
      <c r="AN17" s="66"/>
      <c r="AO17" s="67"/>
      <c r="AQ17" s="1138"/>
      <c r="AR17" s="2161" t="s">
        <v>133</v>
      </c>
      <c r="AS17" s="2161"/>
      <c r="AT17" s="171" t="s">
        <v>54</v>
      </c>
      <c r="AV17" s="1194"/>
      <c r="AW17" s="2161" t="s">
        <v>133</v>
      </c>
      <c r="AX17" s="2161"/>
      <c r="AY17" s="171" t="s">
        <v>54</v>
      </c>
      <c r="BA17" s="1137"/>
      <c r="BB17" s="2170" t="s">
        <v>133</v>
      </c>
      <c r="BC17" s="2170"/>
      <c r="BD17" s="160" t="s">
        <v>54</v>
      </c>
      <c r="BF17" s="1205"/>
      <c r="BG17" s="2240"/>
      <c r="BH17" s="2240"/>
      <c r="BI17" s="2241"/>
      <c r="BK17" s="1106">
        <v>46000</v>
      </c>
      <c r="BL17" s="2145" t="s">
        <v>353</v>
      </c>
      <c r="BM17" s="2145"/>
      <c r="BN17" s="2146"/>
      <c r="BP17" s="26" t="s">
        <v>175</v>
      </c>
      <c r="BQ17" s="7" t="s">
        <v>299</v>
      </c>
      <c r="BR17" s="37" t="s">
        <v>24</v>
      </c>
      <c r="BS17" s="91" t="s">
        <v>85</v>
      </c>
    </row>
    <row r="18" spans="2:71" ht="15.75" customHeight="1" thickBot="1">
      <c r="B18" s="26">
        <v>2</v>
      </c>
      <c r="C18" s="7" t="s">
        <v>300</v>
      </c>
      <c r="D18" s="37" t="s">
        <v>20</v>
      </c>
      <c r="E18" s="91" t="s">
        <v>77</v>
      </c>
      <c r="G18" s="1106">
        <v>45664</v>
      </c>
      <c r="H18" s="2145" t="s">
        <v>179</v>
      </c>
      <c r="I18" s="2145"/>
      <c r="J18" s="2146"/>
      <c r="L18" s="1124"/>
      <c r="M18" s="2211"/>
      <c r="N18" s="2211"/>
      <c r="O18" s="175"/>
      <c r="Q18" s="1121">
        <v>45724</v>
      </c>
      <c r="R18" s="2140" t="s">
        <v>191</v>
      </c>
      <c r="S18" s="2140"/>
      <c r="T18" s="2141"/>
      <c r="V18" s="1140"/>
      <c r="W18" s="179" t="s">
        <v>297</v>
      </c>
      <c r="X18" s="179" t="s">
        <v>228</v>
      </c>
      <c r="Y18" s="180" t="s">
        <v>194</v>
      </c>
      <c r="AA18" s="1135"/>
      <c r="AB18" s="152" t="s">
        <v>296</v>
      </c>
      <c r="AC18" s="152" t="s">
        <v>292</v>
      </c>
      <c r="AD18" s="153" t="s">
        <v>37</v>
      </c>
      <c r="AF18" s="1135"/>
      <c r="AG18" s="152" t="s">
        <v>295</v>
      </c>
      <c r="AH18" s="152"/>
      <c r="AI18" s="153" t="s">
        <v>43</v>
      </c>
      <c r="AL18" s="1244">
        <v>45850</v>
      </c>
      <c r="AM18" s="146" t="s">
        <v>237</v>
      </c>
      <c r="AN18" s="1229"/>
      <c r="AO18" s="1230"/>
      <c r="AQ18" s="1139">
        <v>45879</v>
      </c>
      <c r="AR18" s="108"/>
      <c r="AS18" s="108"/>
      <c r="AT18" s="82"/>
      <c r="AV18" s="1110">
        <v>45908</v>
      </c>
      <c r="AW18" s="108"/>
      <c r="AX18" s="108"/>
      <c r="AY18" s="82">
        <v>37</v>
      </c>
      <c r="BA18" s="1103">
        <v>45939</v>
      </c>
      <c r="BB18" s="104"/>
      <c r="BC18" s="104"/>
      <c r="BD18" s="84"/>
      <c r="BF18" s="1114"/>
      <c r="BG18" s="2158" t="s">
        <v>133</v>
      </c>
      <c r="BH18" s="2158"/>
      <c r="BI18" s="155"/>
      <c r="BK18" s="1136"/>
      <c r="BL18" s="2147" t="s">
        <v>133</v>
      </c>
      <c r="BM18" s="2147"/>
      <c r="BN18" s="167" t="s">
        <v>54</v>
      </c>
      <c r="BP18" s="26">
        <v>2</v>
      </c>
      <c r="BQ18" s="7" t="s">
        <v>300</v>
      </c>
      <c r="BR18" s="37" t="s">
        <v>20</v>
      </c>
      <c r="BS18" s="91" t="s">
        <v>77</v>
      </c>
    </row>
    <row r="19" spans="2:71" ht="15.75" customHeight="1" thickBot="1">
      <c r="B19" s="26">
        <v>2</v>
      </c>
      <c r="C19" s="7" t="s">
        <v>301</v>
      </c>
      <c r="D19" s="37" t="s">
        <v>25</v>
      </c>
      <c r="E19" s="91" t="s">
        <v>78</v>
      </c>
      <c r="G19" s="1107"/>
      <c r="H19" s="2147" t="s">
        <v>133</v>
      </c>
      <c r="I19" s="2147"/>
      <c r="J19" s="167" t="s">
        <v>54</v>
      </c>
      <c r="L19" s="1125">
        <v>45696</v>
      </c>
      <c r="M19" s="2205" t="s">
        <v>760</v>
      </c>
      <c r="N19" s="2205"/>
      <c r="O19" s="2206"/>
      <c r="Q19" s="1112"/>
      <c r="R19" s="2144" t="s">
        <v>133</v>
      </c>
      <c r="S19" s="2144"/>
      <c r="T19" s="98" t="s">
        <v>30</v>
      </c>
      <c r="V19" s="1110">
        <v>45754</v>
      </c>
      <c r="W19" s="66"/>
      <c r="X19" s="66"/>
      <c r="Y19" s="82">
        <v>15</v>
      </c>
      <c r="AA19" s="1110">
        <v>45789</v>
      </c>
      <c r="AB19" s="66"/>
      <c r="AC19" s="66"/>
      <c r="AD19" s="82">
        <v>20</v>
      </c>
      <c r="AF19" s="1110">
        <v>45817</v>
      </c>
      <c r="AG19" s="66"/>
      <c r="AH19" s="66"/>
      <c r="AI19" s="82">
        <v>24</v>
      </c>
      <c r="AL19" s="1149">
        <v>45851</v>
      </c>
      <c r="AM19" s="146" t="s">
        <v>238</v>
      </c>
      <c r="AN19" s="1231"/>
      <c r="AO19" s="1232"/>
      <c r="AQ19" s="1222">
        <v>45880</v>
      </c>
      <c r="AR19" s="2257" t="s">
        <v>205</v>
      </c>
      <c r="AS19" s="2257"/>
      <c r="AT19" s="1248">
        <v>33</v>
      </c>
      <c r="AV19" s="1106">
        <v>45909</v>
      </c>
      <c r="AW19" s="2145" t="s">
        <v>338</v>
      </c>
      <c r="AX19" s="2145"/>
      <c r="AY19" s="2146"/>
      <c r="BA19" s="1120">
        <v>45940</v>
      </c>
      <c r="BB19" s="105"/>
      <c r="BC19" s="105"/>
      <c r="BD19" s="86"/>
      <c r="BF19" s="1143"/>
      <c r="BG19" s="156" t="s">
        <v>305</v>
      </c>
      <c r="BH19" s="156"/>
      <c r="BI19" s="157" t="s">
        <v>54</v>
      </c>
      <c r="BK19" s="1103">
        <v>46001</v>
      </c>
      <c r="BL19" s="104"/>
      <c r="BM19" s="104"/>
      <c r="BN19" s="84"/>
      <c r="BP19" s="26">
        <v>2</v>
      </c>
      <c r="BQ19" s="7" t="s">
        <v>301</v>
      </c>
      <c r="BR19" s="37" t="s">
        <v>25</v>
      </c>
      <c r="BS19" s="91" t="s">
        <v>78</v>
      </c>
    </row>
    <row r="20" spans="2:71" ht="15.75" customHeight="1" thickBot="1">
      <c r="B20" s="26" t="s">
        <v>175</v>
      </c>
      <c r="C20" s="7" t="s">
        <v>302</v>
      </c>
      <c r="D20" s="37" t="s">
        <v>29</v>
      </c>
      <c r="E20" s="91" t="s">
        <v>79</v>
      </c>
      <c r="G20" s="1108">
        <v>45665</v>
      </c>
      <c r="H20" s="2180" t="s">
        <v>63</v>
      </c>
      <c r="I20" s="2180"/>
      <c r="J20" s="2181"/>
      <c r="L20" s="1126"/>
      <c r="M20" s="2207"/>
      <c r="N20" s="2207"/>
      <c r="O20" s="2208"/>
      <c r="Q20" s="1142"/>
      <c r="R20" s="99" t="s">
        <v>304</v>
      </c>
      <c r="S20" s="99" t="s">
        <v>62</v>
      </c>
      <c r="T20" s="100" t="s">
        <v>54</v>
      </c>
      <c r="V20" s="1106">
        <v>45755</v>
      </c>
      <c r="W20" s="2145" t="s">
        <v>145</v>
      </c>
      <c r="X20" s="2145"/>
      <c r="Y20" s="2146"/>
      <c r="AA20" s="1106">
        <v>45790</v>
      </c>
      <c r="AB20" s="2145" t="s">
        <v>330</v>
      </c>
      <c r="AC20" s="2145"/>
      <c r="AD20" s="2146"/>
      <c r="AF20" s="1106">
        <v>45818</v>
      </c>
      <c r="AG20" s="2145" t="s">
        <v>355</v>
      </c>
      <c r="AH20" s="2145"/>
      <c r="AI20" s="2146"/>
      <c r="AL20" s="1112">
        <v>45852</v>
      </c>
      <c r="AM20" s="101"/>
      <c r="AN20" s="1231"/>
      <c r="AO20" s="1233">
        <v>29</v>
      </c>
      <c r="AQ20" s="1235">
        <v>45881</v>
      </c>
      <c r="AR20" s="2254" t="s">
        <v>206</v>
      </c>
      <c r="AS20" s="2255"/>
      <c r="AT20" s="2256"/>
      <c r="AV20" s="1136"/>
      <c r="AW20" s="2147" t="s">
        <v>133</v>
      </c>
      <c r="AX20" s="2147"/>
      <c r="AY20" s="167" t="s">
        <v>54</v>
      </c>
      <c r="BA20" s="1104">
        <v>45941</v>
      </c>
      <c r="BB20" s="103"/>
      <c r="BC20" s="103"/>
      <c r="BD20" s="80"/>
      <c r="BF20" s="1110">
        <v>45971</v>
      </c>
      <c r="BG20" s="108"/>
      <c r="BH20" s="108"/>
      <c r="BI20" s="82">
        <v>46</v>
      </c>
      <c r="BK20" s="1120">
        <v>46002</v>
      </c>
      <c r="BL20" s="105"/>
      <c r="BM20" s="105"/>
      <c r="BN20" s="86"/>
      <c r="BP20" s="26" t="s">
        <v>175</v>
      </c>
      <c r="BQ20" s="7" t="s">
        <v>302</v>
      </c>
      <c r="BR20" s="37" t="s">
        <v>29</v>
      </c>
      <c r="BS20" s="91" t="s">
        <v>79</v>
      </c>
    </row>
    <row r="21" spans="2:71" ht="15.75" customHeight="1" thickBot="1">
      <c r="B21" s="26">
        <v>1</v>
      </c>
      <c r="C21" s="7" t="s">
        <v>303</v>
      </c>
      <c r="D21" s="37" t="s">
        <v>21</v>
      </c>
      <c r="E21" s="91" t="s">
        <v>83</v>
      </c>
      <c r="G21" s="1109"/>
      <c r="H21" s="2170" t="s">
        <v>133</v>
      </c>
      <c r="I21" s="2170"/>
      <c r="J21" s="160" t="s">
        <v>54</v>
      </c>
      <c r="L21" s="1099">
        <v>45697</v>
      </c>
      <c r="M21" s="2162" t="s">
        <v>259</v>
      </c>
      <c r="N21" s="2162"/>
      <c r="O21" s="2163"/>
      <c r="Q21" s="1122">
        <v>45725</v>
      </c>
      <c r="R21" s="64"/>
      <c r="S21" s="64"/>
      <c r="T21" s="74"/>
      <c r="V21" s="1136"/>
      <c r="W21" s="2147" t="s">
        <v>133</v>
      </c>
      <c r="X21" s="2147"/>
      <c r="Y21" s="167" t="s">
        <v>54</v>
      </c>
      <c r="AA21" s="1158"/>
      <c r="AB21" s="2226" t="s">
        <v>133</v>
      </c>
      <c r="AC21" s="2226"/>
      <c r="AD21" s="169" t="s">
        <v>54</v>
      </c>
      <c r="AF21" s="1136"/>
      <c r="AG21" s="2147" t="s">
        <v>133</v>
      </c>
      <c r="AH21" s="2147"/>
      <c r="AI21" s="167" t="s">
        <v>54</v>
      </c>
      <c r="AL21" s="1167">
        <v>45853</v>
      </c>
      <c r="AM21" s="128" t="s">
        <v>110</v>
      </c>
      <c r="AN21" s="1092"/>
      <c r="AO21" s="1234"/>
      <c r="AQ21" s="1224">
        <v>45882</v>
      </c>
      <c r="AR21" s="2255" t="s">
        <v>207</v>
      </c>
      <c r="AS21" s="2255"/>
      <c r="AT21" s="2256"/>
      <c r="AV21" s="1108">
        <v>45910</v>
      </c>
      <c r="AW21" s="2265" t="s">
        <v>763</v>
      </c>
      <c r="AX21" s="2265"/>
      <c r="AY21" s="165"/>
      <c r="BA21" s="1099">
        <v>45942</v>
      </c>
      <c r="BB21" s="2214" t="s">
        <v>344</v>
      </c>
      <c r="BC21" s="2214"/>
      <c r="BD21" s="2215"/>
      <c r="BF21" s="1106">
        <v>45972</v>
      </c>
      <c r="BG21" s="2145" t="s">
        <v>347</v>
      </c>
      <c r="BH21" s="2145"/>
      <c r="BI21" s="2146"/>
      <c r="BK21" s="1120">
        <v>46003</v>
      </c>
      <c r="BL21" s="105"/>
      <c r="BM21" s="105"/>
      <c r="BN21" s="86"/>
      <c r="BP21" s="26">
        <v>1</v>
      </c>
      <c r="BQ21" s="7" t="s">
        <v>303</v>
      </c>
      <c r="BR21" s="37" t="s">
        <v>21</v>
      </c>
      <c r="BS21" s="91" t="s">
        <v>83</v>
      </c>
    </row>
    <row r="22" spans="2:71" ht="15.75" customHeight="1" thickBot="1">
      <c r="B22" s="26">
        <v>1</v>
      </c>
      <c r="C22" s="3" t="s">
        <v>304</v>
      </c>
      <c r="D22" s="27" t="s">
        <v>199</v>
      </c>
      <c r="E22" s="91" t="s">
        <v>84</v>
      </c>
      <c r="G22" s="1110">
        <v>45666</v>
      </c>
      <c r="H22" s="56"/>
      <c r="I22" s="56"/>
      <c r="J22" s="57"/>
      <c r="L22" s="1116"/>
      <c r="M22" s="2164" t="s">
        <v>98</v>
      </c>
      <c r="N22" s="2164"/>
      <c r="O22" s="181"/>
      <c r="Q22" s="1123">
        <v>45726</v>
      </c>
      <c r="R22" s="31"/>
      <c r="S22" s="31"/>
      <c r="T22" s="80">
        <v>11</v>
      </c>
      <c r="V22" s="1108">
        <v>45756</v>
      </c>
      <c r="W22" s="2180" t="s">
        <v>325</v>
      </c>
      <c r="X22" s="2180"/>
      <c r="Y22" s="2181"/>
      <c r="AA22" s="1159">
        <v>45790</v>
      </c>
      <c r="AB22" s="2218" t="s">
        <v>176</v>
      </c>
      <c r="AC22" s="2218"/>
      <c r="AD22" s="2219"/>
      <c r="AF22" s="1118">
        <v>45819</v>
      </c>
      <c r="AG22" s="2159" t="s">
        <v>176</v>
      </c>
      <c r="AH22" s="2159"/>
      <c r="AI22" s="2160"/>
      <c r="AL22" s="1167">
        <v>45854</v>
      </c>
      <c r="AM22" s="101"/>
      <c r="AN22" s="1231"/>
      <c r="AO22" s="1234"/>
      <c r="AQ22" s="1224">
        <v>45883</v>
      </c>
      <c r="AR22" s="2269" t="s">
        <v>110</v>
      </c>
      <c r="AS22" s="2269"/>
      <c r="AT22" s="1093"/>
      <c r="AV22" s="1163">
        <v>45911</v>
      </c>
      <c r="AW22" s="2266"/>
      <c r="AX22" s="2266"/>
      <c r="AY22" s="163" t="s">
        <v>31</v>
      </c>
      <c r="BA22" s="1196"/>
      <c r="BB22" s="2216"/>
      <c r="BC22" s="2216"/>
      <c r="BD22" s="2217"/>
      <c r="BF22" s="1136"/>
      <c r="BG22" s="2147" t="s">
        <v>133</v>
      </c>
      <c r="BH22" s="2147"/>
      <c r="BI22" s="167" t="s">
        <v>54</v>
      </c>
      <c r="BK22" s="1104">
        <v>46004</v>
      </c>
      <c r="BL22" s="103"/>
      <c r="BM22" s="103"/>
      <c r="BN22" s="80"/>
      <c r="BP22" s="26">
        <v>1</v>
      </c>
      <c r="BQ22" s="3" t="s">
        <v>304</v>
      </c>
      <c r="BR22" s="27" t="s">
        <v>199</v>
      </c>
      <c r="BS22" s="91" t="s">
        <v>84</v>
      </c>
    </row>
    <row r="23" spans="2:71" ht="15.75" customHeight="1" thickBot="1">
      <c r="B23" s="26">
        <v>2</v>
      </c>
      <c r="C23" s="7" t="s">
        <v>305</v>
      </c>
      <c r="D23" s="37" t="s">
        <v>240</v>
      </c>
      <c r="E23" s="91" t="s">
        <v>92</v>
      </c>
      <c r="G23" s="1111">
        <v>45667</v>
      </c>
      <c r="H23" s="2231" t="s">
        <v>198</v>
      </c>
      <c r="I23" s="2231"/>
      <c r="J23" s="2232"/>
      <c r="L23" s="1117"/>
      <c r="M23" s="152" t="s">
        <v>296</v>
      </c>
      <c r="N23" s="152" t="s">
        <v>292</v>
      </c>
      <c r="O23" s="153" t="s">
        <v>93</v>
      </c>
      <c r="Q23" s="1106">
        <v>45727</v>
      </c>
      <c r="R23" s="2145" t="s">
        <v>321</v>
      </c>
      <c r="S23" s="2145"/>
      <c r="T23" s="2146"/>
      <c r="V23" s="1137"/>
      <c r="W23" s="2170" t="s">
        <v>133</v>
      </c>
      <c r="X23" s="2170"/>
      <c r="Y23" s="160" t="s">
        <v>54</v>
      </c>
      <c r="AA23" s="1138"/>
      <c r="AB23" s="2161" t="s">
        <v>133</v>
      </c>
      <c r="AC23" s="2161"/>
      <c r="AD23" s="171" t="s">
        <v>54</v>
      </c>
      <c r="AF23" s="1138"/>
      <c r="AG23" s="2161" t="s">
        <v>133</v>
      </c>
      <c r="AH23" s="2161"/>
      <c r="AI23" s="171" t="s">
        <v>54</v>
      </c>
      <c r="AL23" s="1167">
        <v>45855</v>
      </c>
      <c r="AM23" s="97"/>
      <c r="AN23" s="1227"/>
      <c r="AO23" s="1234"/>
      <c r="AQ23" s="1249"/>
      <c r="AR23" s="1227" t="s">
        <v>293</v>
      </c>
      <c r="AS23" s="1227" t="s">
        <v>305</v>
      </c>
      <c r="AT23" s="1236"/>
      <c r="AV23" s="1137"/>
      <c r="AW23" s="2170" t="s">
        <v>133</v>
      </c>
      <c r="AX23" s="2170"/>
      <c r="AY23" s="160" t="s">
        <v>37</v>
      </c>
      <c r="BA23" s="1116"/>
      <c r="BB23" s="2164" t="s">
        <v>133</v>
      </c>
      <c r="BC23" s="2164"/>
      <c r="BD23" s="151"/>
      <c r="BF23" s="1103">
        <v>45973</v>
      </c>
      <c r="BG23" s="104"/>
      <c r="BH23" s="104"/>
      <c r="BI23" s="84"/>
      <c r="BK23" s="1099">
        <v>46005</v>
      </c>
      <c r="BL23" s="2162" t="s">
        <v>222</v>
      </c>
      <c r="BM23" s="2162"/>
      <c r="BN23" s="2163"/>
      <c r="BP23" s="26">
        <v>2</v>
      </c>
      <c r="BQ23" s="7" t="s">
        <v>305</v>
      </c>
      <c r="BR23" s="37" t="s">
        <v>240</v>
      </c>
      <c r="BS23" s="91" t="s">
        <v>92</v>
      </c>
    </row>
    <row r="24" spans="2:71" ht="15.75" customHeight="1" thickBot="1">
      <c r="G24" s="1112"/>
      <c r="H24" s="2233"/>
      <c r="I24" s="2233"/>
      <c r="J24" s="2234"/>
      <c r="L24" s="1110">
        <v>45698</v>
      </c>
      <c r="M24" s="66"/>
      <c r="N24" s="66"/>
      <c r="O24" s="82">
        <v>7</v>
      </c>
      <c r="Q24" s="1136"/>
      <c r="R24" s="2147" t="s">
        <v>133</v>
      </c>
      <c r="S24" s="2147"/>
      <c r="T24" s="167" t="s">
        <v>54</v>
      </c>
      <c r="V24" s="1103">
        <v>45757</v>
      </c>
      <c r="W24" s="64"/>
      <c r="X24" s="64"/>
      <c r="Y24" s="65"/>
      <c r="AA24" s="1103">
        <v>45791</v>
      </c>
      <c r="AB24" s="64"/>
      <c r="AC24" s="64"/>
      <c r="AD24" s="65"/>
      <c r="AF24" s="1103">
        <v>45820</v>
      </c>
      <c r="AG24" s="64"/>
      <c r="AH24" s="64"/>
      <c r="AI24" s="65"/>
      <c r="AL24" s="1245">
        <v>45856</v>
      </c>
      <c r="AM24" s="97" t="s">
        <v>297</v>
      </c>
      <c r="AN24" s="1227"/>
      <c r="AO24" s="1234"/>
      <c r="AQ24" s="1198">
        <v>45884</v>
      </c>
      <c r="AR24" s="132" t="s">
        <v>113</v>
      </c>
      <c r="AS24" s="132"/>
      <c r="AT24" s="138"/>
      <c r="AV24" s="1103">
        <v>45912</v>
      </c>
      <c r="AW24" s="104"/>
      <c r="AX24" s="104"/>
      <c r="AY24" s="84"/>
      <c r="BA24" s="1135"/>
      <c r="BB24" s="152" t="s">
        <v>295</v>
      </c>
      <c r="BC24" s="152" t="s">
        <v>218</v>
      </c>
      <c r="BD24" s="153"/>
      <c r="BF24" s="1120">
        <v>45974</v>
      </c>
      <c r="BG24" s="105"/>
      <c r="BH24" s="105"/>
      <c r="BI24" s="86"/>
      <c r="BK24" s="1169"/>
      <c r="BL24" s="2164" t="s">
        <v>134</v>
      </c>
      <c r="BM24" s="2164"/>
      <c r="BN24" s="151"/>
    </row>
    <row r="25" spans="2:71" ht="15.75" customHeight="1" thickBot="1">
      <c r="B25" s="78"/>
      <c r="G25" s="1113"/>
      <c r="H25" s="99" t="s">
        <v>306</v>
      </c>
      <c r="I25" s="99" t="s">
        <v>62</v>
      </c>
      <c r="J25" s="100" t="s">
        <v>54</v>
      </c>
      <c r="L25" s="1106">
        <v>45699</v>
      </c>
      <c r="M25" s="2145" t="s">
        <v>317</v>
      </c>
      <c r="N25" s="2145"/>
      <c r="O25" s="2146"/>
      <c r="Q25" s="1103">
        <v>45728</v>
      </c>
      <c r="R25" s="64"/>
      <c r="S25" s="64"/>
      <c r="T25" s="74"/>
      <c r="V25" s="1120">
        <v>45758</v>
      </c>
      <c r="W25" s="12"/>
      <c r="X25" s="12"/>
      <c r="Y25" s="77"/>
      <c r="Z25" s="53"/>
      <c r="AA25" s="1120">
        <v>45792</v>
      </c>
      <c r="AB25" s="12"/>
      <c r="AC25" s="12"/>
      <c r="AD25" s="34"/>
      <c r="AF25" s="1120">
        <v>45821</v>
      </c>
      <c r="AG25" s="12"/>
      <c r="AH25" s="12"/>
      <c r="AI25" s="34"/>
      <c r="AL25" s="1149">
        <v>45857</v>
      </c>
      <c r="AM25" s="97" t="s">
        <v>301</v>
      </c>
      <c r="AN25" s="1227" t="s">
        <v>303</v>
      </c>
      <c r="AO25" s="1236" t="s">
        <v>39</v>
      </c>
      <c r="AQ25" s="1101">
        <v>45885</v>
      </c>
      <c r="AR25" s="2227" t="s">
        <v>337</v>
      </c>
      <c r="AS25" s="2227"/>
      <c r="AT25" s="2228"/>
      <c r="AV25" s="1104">
        <v>45913</v>
      </c>
      <c r="AW25" s="103"/>
      <c r="AX25" s="103"/>
      <c r="AY25" s="80"/>
      <c r="BA25" s="1110">
        <v>45943</v>
      </c>
      <c r="BB25" s="108"/>
      <c r="BC25" s="108"/>
      <c r="BD25" s="82">
        <v>42</v>
      </c>
      <c r="BF25" s="1120">
        <v>45975</v>
      </c>
      <c r="BG25" s="105"/>
      <c r="BH25" s="105"/>
      <c r="BI25" s="86"/>
      <c r="BK25" s="1135"/>
      <c r="BL25" s="152" t="s">
        <v>297</v>
      </c>
      <c r="BM25" s="152" t="s">
        <v>301</v>
      </c>
      <c r="BN25" s="153" t="s">
        <v>54</v>
      </c>
    </row>
    <row r="26" spans="2:71" ht="15.75" customHeight="1" thickBot="1">
      <c r="B26" s="194" t="s">
        <v>128</v>
      </c>
      <c r="C26" s="6"/>
      <c r="G26" s="1100">
        <v>45668</v>
      </c>
      <c r="H26" s="2224" t="s">
        <v>204</v>
      </c>
      <c r="I26" s="2224"/>
      <c r="J26" s="2225"/>
      <c r="L26" s="1107"/>
      <c r="M26" s="2147" t="s">
        <v>133</v>
      </c>
      <c r="N26" s="2147"/>
      <c r="O26" s="167" t="s">
        <v>54</v>
      </c>
      <c r="Q26" s="1123">
        <v>45729</v>
      </c>
      <c r="R26" s="31"/>
      <c r="S26" s="31"/>
      <c r="T26" s="75"/>
      <c r="V26" s="1104">
        <v>45759</v>
      </c>
      <c r="W26" s="31"/>
      <c r="X26" s="31"/>
      <c r="Y26" s="25"/>
      <c r="AA26" s="1123">
        <v>45793</v>
      </c>
      <c r="AB26" s="31"/>
      <c r="AC26" s="31"/>
      <c r="AD26" s="25"/>
      <c r="AF26" s="1213">
        <v>45822</v>
      </c>
      <c r="AG26" s="1219" t="s">
        <v>357</v>
      </c>
      <c r="AH26" s="126"/>
      <c r="AI26" s="127"/>
      <c r="AL26" s="1246"/>
      <c r="AM26" s="99" t="s">
        <v>300</v>
      </c>
      <c r="AN26" s="1090" t="s">
        <v>302</v>
      </c>
      <c r="AO26" s="1091" t="s">
        <v>38</v>
      </c>
      <c r="AQ26" s="1134">
        <v>45886</v>
      </c>
      <c r="AR26" s="2258" t="s">
        <v>270</v>
      </c>
      <c r="AS26" s="2259"/>
      <c r="AT26" s="2260"/>
      <c r="AV26" s="1099">
        <v>45914</v>
      </c>
      <c r="AW26" s="136" t="s">
        <v>115</v>
      </c>
      <c r="AX26" s="126"/>
      <c r="AY26" s="127"/>
      <c r="BA26" s="1106">
        <v>45944</v>
      </c>
      <c r="BB26" s="2145" t="s">
        <v>343</v>
      </c>
      <c r="BC26" s="2145"/>
      <c r="BD26" s="2146"/>
      <c r="BF26" s="1104">
        <v>45976</v>
      </c>
      <c r="BG26" s="103"/>
      <c r="BH26" s="103"/>
      <c r="BI26" s="80"/>
      <c r="BK26" s="1110">
        <v>46006</v>
      </c>
      <c r="BL26" s="108"/>
      <c r="BM26" s="108"/>
      <c r="BN26" s="82">
        <v>51</v>
      </c>
      <c r="BP26" s="194" t="s">
        <v>128</v>
      </c>
      <c r="BQ26" s="6"/>
    </row>
    <row r="27" spans="2:71" ht="15.75" customHeight="1" thickBot="1">
      <c r="B27" s="88" t="s">
        <v>31</v>
      </c>
      <c r="C27" s="11" t="s">
        <v>33</v>
      </c>
      <c r="D27" s="11"/>
      <c r="E27" s="23"/>
      <c r="G27" s="1114"/>
      <c r="H27" s="2158" t="s">
        <v>98</v>
      </c>
      <c r="I27" s="2158"/>
      <c r="J27" s="158"/>
      <c r="K27" s="18"/>
      <c r="L27" s="1118">
        <v>45700</v>
      </c>
      <c r="M27" s="2159" t="s">
        <v>176</v>
      </c>
      <c r="N27" s="2159"/>
      <c r="O27" s="2160"/>
      <c r="Q27" s="1118">
        <v>45730</v>
      </c>
      <c r="R27" s="2159" t="s">
        <v>176</v>
      </c>
      <c r="S27" s="2159"/>
      <c r="T27" s="2160"/>
      <c r="V27" s="1186">
        <v>45760</v>
      </c>
      <c r="W27" s="1187" t="s">
        <v>286</v>
      </c>
      <c r="X27" s="1187"/>
      <c r="Y27" s="1188"/>
      <c r="AA27" s="1160">
        <v>45794</v>
      </c>
      <c r="AB27" s="2209" t="s">
        <v>180</v>
      </c>
      <c r="AC27" s="2209"/>
      <c r="AD27" s="2210"/>
      <c r="AF27" s="1195"/>
      <c r="AG27" s="1212" t="s">
        <v>356</v>
      </c>
      <c r="AH27" s="146"/>
      <c r="AI27" s="147"/>
      <c r="AL27" s="1122">
        <v>45858</v>
      </c>
      <c r="AM27" s="64"/>
      <c r="AN27" s="64"/>
      <c r="AO27" s="65"/>
      <c r="AQ27" s="1116"/>
      <c r="AR27" s="2164" t="s">
        <v>134</v>
      </c>
      <c r="AS27" s="2164"/>
      <c r="AT27" s="151"/>
      <c r="AV27" s="1169"/>
      <c r="AW27" s="38" t="s">
        <v>133</v>
      </c>
      <c r="AX27" s="128"/>
      <c r="AY27" s="98"/>
      <c r="BA27" s="1136"/>
      <c r="BB27" s="2147" t="s">
        <v>133</v>
      </c>
      <c r="BC27" s="2147"/>
      <c r="BD27" s="167" t="s">
        <v>54</v>
      </c>
      <c r="BF27" s="1099">
        <v>45977</v>
      </c>
      <c r="BG27" s="2229" t="s">
        <v>348</v>
      </c>
      <c r="BH27" s="2229"/>
      <c r="BI27" s="2230"/>
      <c r="BK27" s="1106">
        <v>46007</v>
      </c>
      <c r="BL27" s="2145" t="s">
        <v>352</v>
      </c>
      <c r="BM27" s="2145"/>
      <c r="BN27" s="2146"/>
      <c r="BP27" s="88" t="s">
        <v>31</v>
      </c>
      <c r="BQ27" s="11" t="s">
        <v>33</v>
      </c>
      <c r="BR27" s="11"/>
      <c r="BS27" s="11"/>
    </row>
    <row r="28" spans="2:71" ht="15.75" customHeight="1" thickBot="1">
      <c r="B28" s="89" t="s">
        <v>32</v>
      </c>
      <c r="C28" s="11" t="s">
        <v>68</v>
      </c>
      <c r="D28" s="11"/>
      <c r="E28" s="23"/>
      <c r="G28" s="1115"/>
      <c r="H28" s="156" t="s">
        <v>60</v>
      </c>
      <c r="I28" s="156" t="s">
        <v>305</v>
      </c>
      <c r="J28" s="157" t="s">
        <v>54</v>
      </c>
      <c r="K28" s="3"/>
      <c r="L28" s="1119"/>
      <c r="M28" s="2161" t="s">
        <v>133</v>
      </c>
      <c r="N28" s="2161"/>
      <c r="O28" s="171" t="s">
        <v>54</v>
      </c>
      <c r="Q28" s="1138"/>
      <c r="R28" s="2161" t="s">
        <v>133</v>
      </c>
      <c r="S28" s="2161"/>
      <c r="T28" s="171" t="s">
        <v>54</v>
      </c>
      <c r="V28" s="1189"/>
      <c r="W28" s="1190" t="s">
        <v>245</v>
      </c>
      <c r="X28" s="1190"/>
      <c r="Y28" s="1191"/>
      <c r="AA28" s="1112"/>
      <c r="AB28" s="2144" t="s">
        <v>133</v>
      </c>
      <c r="AC28" s="2144"/>
      <c r="AD28" s="98" t="s">
        <v>32</v>
      </c>
      <c r="AF28" s="1195"/>
      <c r="AG28" s="1212" t="s">
        <v>247</v>
      </c>
      <c r="AH28" s="101"/>
      <c r="AI28" s="102"/>
      <c r="AJ28" s="78"/>
      <c r="AK28" s="78"/>
      <c r="AL28" s="1120">
        <v>45859</v>
      </c>
      <c r="AM28" s="12"/>
      <c r="AN28" s="12"/>
      <c r="AO28" s="86">
        <v>30</v>
      </c>
      <c r="AQ28" s="1135"/>
      <c r="AR28" s="152" t="s">
        <v>299</v>
      </c>
      <c r="AS28" s="152" t="s">
        <v>293</v>
      </c>
      <c r="AT28" s="153" t="s">
        <v>107</v>
      </c>
      <c r="AV28" s="1151"/>
      <c r="AW28" s="137" t="s">
        <v>291</v>
      </c>
      <c r="AX28" s="97" t="s">
        <v>303</v>
      </c>
      <c r="AY28" s="109"/>
      <c r="BA28" s="1103">
        <v>45945</v>
      </c>
      <c r="BB28" s="104"/>
      <c r="BC28" s="104"/>
      <c r="BD28" s="84"/>
      <c r="BF28" s="1169"/>
      <c r="BG28" s="2164" t="s">
        <v>133</v>
      </c>
      <c r="BH28" s="2164"/>
      <c r="BI28" s="151" t="s">
        <v>31</v>
      </c>
      <c r="BK28" s="1136"/>
      <c r="BL28" s="2147" t="s">
        <v>133</v>
      </c>
      <c r="BM28" s="2147"/>
      <c r="BN28" s="167" t="s">
        <v>54</v>
      </c>
      <c r="BP28" s="89" t="s">
        <v>32</v>
      </c>
      <c r="BQ28" s="11" t="s">
        <v>68</v>
      </c>
      <c r="BR28" s="11"/>
      <c r="BS28" s="11"/>
    </row>
    <row r="29" spans="2:71" ht="15.75" customHeight="1" thickBot="1">
      <c r="B29" s="89" t="s">
        <v>30</v>
      </c>
      <c r="C29" s="11" t="s">
        <v>34</v>
      </c>
      <c r="D29" s="11"/>
      <c r="E29" s="23"/>
      <c r="G29" s="1099">
        <v>45669</v>
      </c>
      <c r="H29" s="2214" t="s">
        <v>312</v>
      </c>
      <c r="I29" s="2214"/>
      <c r="J29" s="187"/>
      <c r="K29" s="7"/>
      <c r="L29" s="1103">
        <v>45701</v>
      </c>
      <c r="M29" s="64"/>
      <c r="N29" s="64"/>
      <c r="O29" s="65"/>
      <c r="Q29" s="1139">
        <v>45731</v>
      </c>
      <c r="R29" s="66"/>
      <c r="S29" s="66"/>
      <c r="T29" s="76"/>
      <c r="V29" s="1176"/>
      <c r="W29" s="1192" t="s">
        <v>308</v>
      </c>
      <c r="X29" s="1192"/>
      <c r="Y29" s="1177"/>
      <c r="AA29" s="1161"/>
      <c r="AB29" s="97" t="s">
        <v>303</v>
      </c>
      <c r="AC29" s="97" t="s">
        <v>62</v>
      </c>
      <c r="AD29" s="98" t="s">
        <v>30</v>
      </c>
      <c r="AF29" s="1220"/>
      <c r="AG29" s="1085" t="s">
        <v>307</v>
      </c>
      <c r="AH29" s="99" t="s">
        <v>62</v>
      </c>
      <c r="AI29" s="100" t="s">
        <v>54</v>
      </c>
      <c r="AL29" s="1120">
        <v>45860</v>
      </c>
      <c r="AM29" s="12"/>
      <c r="AN29" s="12"/>
      <c r="AO29" s="34"/>
      <c r="AQ29" s="1132">
        <v>45887</v>
      </c>
      <c r="AR29" s="106"/>
      <c r="AS29" s="106"/>
      <c r="AT29" s="107">
        <v>34</v>
      </c>
      <c r="AV29" s="1110">
        <v>45915</v>
      </c>
      <c r="AW29" s="108"/>
      <c r="AX29" s="108"/>
      <c r="AY29" s="82"/>
      <c r="BA29" s="1120">
        <v>45946</v>
      </c>
      <c r="BB29" s="105"/>
      <c r="BC29" s="105"/>
      <c r="BD29" s="86"/>
      <c r="BF29" s="1135"/>
      <c r="BG29" s="152" t="s">
        <v>298</v>
      </c>
      <c r="BH29" s="152" t="s">
        <v>301</v>
      </c>
      <c r="BI29" s="153" t="s">
        <v>38</v>
      </c>
      <c r="BK29" s="1108">
        <v>46008</v>
      </c>
      <c r="BL29" s="2180" t="s">
        <v>223</v>
      </c>
      <c r="BM29" s="2180"/>
      <c r="BN29" s="2181"/>
      <c r="BP29" s="89" t="s">
        <v>30</v>
      </c>
      <c r="BQ29" s="11" t="s">
        <v>34</v>
      </c>
      <c r="BR29" s="11"/>
      <c r="BS29" s="11"/>
    </row>
    <row r="30" spans="2:71" ht="15.75" customHeight="1" thickBot="1">
      <c r="B30" s="89" t="s">
        <v>50</v>
      </c>
      <c r="C30" s="11" t="s">
        <v>51</v>
      </c>
      <c r="D30" s="11"/>
      <c r="E30" s="23"/>
      <c r="G30" s="1116"/>
      <c r="H30" s="2216"/>
      <c r="I30" s="2216"/>
      <c r="J30" s="151" t="s">
        <v>32</v>
      </c>
      <c r="L30" s="1120">
        <v>45702</v>
      </c>
      <c r="M30" s="12"/>
      <c r="N30" s="12"/>
      <c r="O30" s="34"/>
      <c r="Q30" s="1099">
        <v>45732</v>
      </c>
      <c r="R30" s="2162" t="s">
        <v>264</v>
      </c>
      <c r="S30" s="2162"/>
      <c r="T30" s="2163"/>
      <c r="V30" s="1152">
        <v>45760</v>
      </c>
      <c r="W30" s="2218" t="s">
        <v>176</v>
      </c>
      <c r="X30" s="2218"/>
      <c r="Y30" s="2219"/>
      <c r="AA30" s="1162">
        <v>45794</v>
      </c>
      <c r="AB30" s="2249" t="s">
        <v>331</v>
      </c>
      <c r="AC30" s="2249"/>
      <c r="AD30" s="2250"/>
      <c r="AF30" s="1122">
        <v>45823</v>
      </c>
      <c r="AG30" s="64"/>
      <c r="AH30" s="64"/>
      <c r="AI30" s="65"/>
      <c r="AL30" s="1120">
        <v>45861</v>
      </c>
      <c r="AM30" s="12"/>
      <c r="AN30" s="12"/>
      <c r="AO30" s="34"/>
      <c r="AQ30" s="1120">
        <v>45888</v>
      </c>
      <c r="AR30" s="105"/>
      <c r="AS30" s="105"/>
      <c r="AT30" s="86"/>
      <c r="AV30" s="1155">
        <v>45916</v>
      </c>
      <c r="AW30" s="2153" t="s">
        <v>339</v>
      </c>
      <c r="AX30" s="2153"/>
      <c r="AY30" s="2154"/>
      <c r="BA30" s="1123">
        <v>45947</v>
      </c>
      <c r="BB30" s="103"/>
      <c r="BC30" s="103"/>
      <c r="BD30" s="80"/>
      <c r="BF30" s="1110">
        <v>45978</v>
      </c>
      <c r="BG30" s="108"/>
      <c r="BH30" s="108"/>
      <c r="BI30" s="82">
        <v>47</v>
      </c>
      <c r="BK30" s="1137"/>
      <c r="BL30" s="2170" t="s">
        <v>133</v>
      </c>
      <c r="BM30" s="2170"/>
      <c r="BN30" s="160" t="s">
        <v>54</v>
      </c>
      <c r="BP30" s="89" t="s">
        <v>50</v>
      </c>
      <c r="BQ30" s="11" t="s">
        <v>51</v>
      </c>
      <c r="BR30" s="11"/>
      <c r="BS30" s="11"/>
    </row>
    <row r="31" spans="2:71" ht="15.75" customHeight="1" thickBot="1">
      <c r="B31" s="87"/>
      <c r="C31" s="45"/>
      <c r="D31" s="45"/>
      <c r="E31" s="93"/>
      <c r="G31" s="1117"/>
      <c r="H31" s="152" t="s">
        <v>296</v>
      </c>
      <c r="I31" s="152" t="s">
        <v>228</v>
      </c>
      <c r="J31" s="153" t="s">
        <v>47</v>
      </c>
      <c r="L31" s="1104">
        <v>45703</v>
      </c>
      <c r="M31" s="31"/>
      <c r="N31" s="31"/>
      <c r="O31" s="25"/>
      <c r="Q31" s="1116"/>
      <c r="R31" s="2164" t="s">
        <v>98</v>
      </c>
      <c r="S31" s="2164"/>
      <c r="T31" s="151" t="s">
        <v>32</v>
      </c>
      <c r="V31" s="1138"/>
      <c r="W31" s="2161" t="s">
        <v>133</v>
      </c>
      <c r="X31" s="2161"/>
      <c r="Y31" s="171" t="s">
        <v>54</v>
      </c>
      <c r="AA31" s="1134">
        <v>45795</v>
      </c>
      <c r="AB31" s="2107"/>
      <c r="AC31" s="2107"/>
      <c r="AD31" s="2251"/>
      <c r="AF31" s="1123">
        <v>45824</v>
      </c>
      <c r="AG31" s="31"/>
      <c r="AH31" s="31"/>
      <c r="AI31" s="80">
        <v>25</v>
      </c>
      <c r="AL31" s="1120">
        <v>45862</v>
      </c>
      <c r="AM31" s="12"/>
      <c r="AN31" s="12"/>
      <c r="AO31" s="34"/>
      <c r="AQ31" s="1120">
        <v>45889</v>
      </c>
      <c r="AR31" s="105"/>
      <c r="AS31" s="105"/>
      <c r="AT31" s="86"/>
      <c r="AV31" s="1136"/>
      <c r="AW31" s="2147" t="s">
        <v>133</v>
      </c>
      <c r="AX31" s="2147"/>
      <c r="AY31" s="167" t="s">
        <v>54</v>
      </c>
      <c r="BA31" s="1145">
        <v>45948</v>
      </c>
      <c r="BB31" s="2261" t="s">
        <v>342</v>
      </c>
      <c r="BC31" s="2261"/>
      <c r="BD31" s="2262"/>
      <c r="BF31" s="1106">
        <v>45979</v>
      </c>
      <c r="BG31" s="2165" t="s">
        <v>349</v>
      </c>
      <c r="BH31" s="2165"/>
      <c r="BI31" s="2271"/>
      <c r="BK31" s="1103">
        <v>46009</v>
      </c>
      <c r="BL31" s="104"/>
      <c r="BM31" s="104"/>
      <c r="BN31" s="84"/>
      <c r="BP31" s="87"/>
      <c r="BQ31" s="45"/>
      <c r="BR31" s="45"/>
      <c r="BS31" s="45"/>
    </row>
    <row r="32" spans="2:71" ht="15.75" customHeight="1" thickBot="1">
      <c r="B32" s="194" t="s">
        <v>55</v>
      </c>
      <c r="C32" s="6"/>
      <c r="D32" s="4"/>
      <c r="G32" s="1118">
        <v>45670</v>
      </c>
      <c r="H32" s="2159" t="s">
        <v>176</v>
      </c>
      <c r="I32" s="2159"/>
      <c r="J32" s="170">
        <v>3</v>
      </c>
      <c r="L32" s="1099">
        <v>45704</v>
      </c>
      <c r="M32" s="2162" t="s">
        <v>232</v>
      </c>
      <c r="N32" s="2162"/>
      <c r="O32" s="2163"/>
      <c r="Q32" s="1135"/>
      <c r="R32" s="152" t="s">
        <v>292</v>
      </c>
      <c r="S32" s="152" t="s">
        <v>296</v>
      </c>
      <c r="T32" s="153" t="s">
        <v>47</v>
      </c>
      <c r="V32" s="1110">
        <v>45761</v>
      </c>
      <c r="W32" s="66"/>
      <c r="X32" s="66"/>
      <c r="Y32" s="82">
        <v>16</v>
      </c>
      <c r="AA32" s="1116"/>
      <c r="AB32" s="2164" t="s">
        <v>133</v>
      </c>
      <c r="AC32" s="2164"/>
      <c r="AD32" s="181"/>
      <c r="AF32" s="1106">
        <v>45825</v>
      </c>
      <c r="AG32" s="2145" t="s">
        <v>146</v>
      </c>
      <c r="AH32" s="2145"/>
      <c r="AI32" s="2146"/>
      <c r="AL32" s="1120">
        <v>45863</v>
      </c>
      <c r="AM32" s="12"/>
      <c r="AN32" s="12"/>
      <c r="AO32" s="34"/>
      <c r="AQ32" s="1120">
        <v>45890</v>
      </c>
      <c r="AR32" s="105"/>
      <c r="AS32" s="105"/>
      <c r="AT32" s="86"/>
      <c r="AV32" s="1103">
        <v>45917</v>
      </c>
      <c r="AW32" s="104"/>
      <c r="AX32" s="104"/>
      <c r="AY32" s="84"/>
      <c r="BA32" s="1203"/>
      <c r="BB32" s="2263"/>
      <c r="BC32" s="2263"/>
      <c r="BD32" s="2264"/>
      <c r="BF32" s="1208"/>
      <c r="BG32" s="2272"/>
      <c r="BH32" s="2272"/>
      <c r="BI32" s="2273"/>
      <c r="BK32" s="1123">
        <v>46010</v>
      </c>
      <c r="BL32" s="103"/>
      <c r="BM32" s="103"/>
      <c r="BN32" s="80"/>
      <c r="BP32" s="194" t="s">
        <v>55</v>
      </c>
      <c r="BQ32" s="6"/>
      <c r="BR32" s="4"/>
    </row>
    <row r="33" spans="2:71" ht="15.75" customHeight="1" thickBot="1">
      <c r="B33" s="89" t="s">
        <v>35</v>
      </c>
      <c r="C33" s="11" t="s">
        <v>132</v>
      </c>
      <c r="D33" s="11"/>
      <c r="E33" s="23"/>
      <c r="G33" s="1119"/>
      <c r="H33" s="2161" t="s">
        <v>133</v>
      </c>
      <c r="I33" s="2161"/>
      <c r="J33" s="171" t="s">
        <v>54</v>
      </c>
      <c r="L33" s="1116"/>
      <c r="M33" s="2164" t="s">
        <v>98</v>
      </c>
      <c r="N33" s="2164"/>
      <c r="O33" s="151" t="s">
        <v>32</v>
      </c>
      <c r="Q33" s="1110">
        <v>45733</v>
      </c>
      <c r="R33" s="66"/>
      <c r="S33" s="66"/>
      <c r="T33" s="82">
        <v>12</v>
      </c>
      <c r="V33" s="1106">
        <v>45762</v>
      </c>
      <c r="W33" s="2145" t="s">
        <v>324</v>
      </c>
      <c r="X33" s="2145"/>
      <c r="Y33" s="2146"/>
      <c r="AA33" s="1135"/>
      <c r="AB33" s="152" t="s">
        <v>294</v>
      </c>
      <c r="AC33" s="152" t="s">
        <v>302</v>
      </c>
      <c r="AD33" s="153" t="s">
        <v>96</v>
      </c>
      <c r="AF33" s="1136"/>
      <c r="AG33" s="2147" t="s">
        <v>133</v>
      </c>
      <c r="AH33" s="2147"/>
      <c r="AI33" s="167"/>
      <c r="AL33" s="1133">
        <v>45864</v>
      </c>
      <c r="AM33" s="2162" t="s">
        <v>285</v>
      </c>
      <c r="AN33" s="2162"/>
      <c r="AO33" s="2163"/>
      <c r="AQ33" s="1123">
        <v>45891</v>
      </c>
      <c r="AR33" s="103"/>
      <c r="AS33" s="103"/>
      <c r="AT33" s="80"/>
      <c r="AV33" s="1120">
        <v>45918</v>
      </c>
      <c r="AW33" s="105"/>
      <c r="AX33" s="105"/>
      <c r="AY33" s="86"/>
      <c r="BA33" s="1146"/>
      <c r="BB33" s="2204" t="s">
        <v>134</v>
      </c>
      <c r="BC33" s="2204"/>
      <c r="BD33" s="176" t="s">
        <v>31</v>
      </c>
      <c r="BF33" s="1136"/>
      <c r="BG33" s="2147" t="s">
        <v>133</v>
      </c>
      <c r="BH33" s="2147"/>
      <c r="BI33" s="167" t="s">
        <v>54</v>
      </c>
      <c r="BK33" s="1100">
        <v>46011</v>
      </c>
      <c r="BL33" s="173" t="s">
        <v>236</v>
      </c>
      <c r="BM33" s="126"/>
      <c r="BN33" s="127"/>
      <c r="BP33" s="89" t="s">
        <v>35</v>
      </c>
      <c r="BQ33" s="11" t="s">
        <v>132</v>
      </c>
      <c r="BR33" s="11"/>
      <c r="BS33" s="11"/>
    </row>
    <row r="34" spans="2:71" ht="15.75" customHeight="1" thickBot="1">
      <c r="B34" s="89" t="s">
        <v>37</v>
      </c>
      <c r="C34" s="11" t="s">
        <v>49</v>
      </c>
      <c r="D34" s="11"/>
      <c r="E34" s="23"/>
      <c r="G34" s="1106">
        <v>45671</v>
      </c>
      <c r="H34" s="2165" t="s">
        <v>283</v>
      </c>
      <c r="I34" s="2165"/>
      <c r="J34" s="193" t="s">
        <v>50</v>
      </c>
      <c r="L34" s="1117"/>
      <c r="M34" s="152" t="s">
        <v>297</v>
      </c>
      <c r="N34" s="152" t="s">
        <v>293</v>
      </c>
      <c r="O34" s="153" t="s">
        <v>39</v>
      </c>
      <c r="Q34" s="1106">
        <v>45734</v>
      </c>
      <c r="R34" s="2145" t="s">
        <v>120</v>
      </c>
      <c r="S34" s="2145"/>
      <c r="T34" s="2146"/>
      <c r="V34" s="1136"/>
      <c r="W34" s="2147" t="s">
        <v>133</v>
      </c>
      <c r="X34" s="2147"/>
      <c r="Y34" s="167" t="s">
        <v>54</v>
      </c>
      <c r="AA34" s="1110">
        <v>45796</v>
      </c>
      <c r="AB34" s="66"/>
      <c r="AC34" s="66"/>
      <c r="AD34" s="82">
        <v>21</v>
      </c>
      <c r="AF34" s="1164">
        <v>45826</v>
      </c>
      <c r="AG34" s="2180" t="s">
        <v>179</v>
      </c>
      <c r="AH34" s="2180"/>
      <c r="AI34" s="2181"/>
      <c r="AL34" s="1196">
        <v>45865</v>
      </c>
      <c r="AM34" s="2252" t="s">
        <v>271</v>
      </c>
      <c r="AN34" s="2252"/>
      <c r="AO34" s="2253"/>
      <c r="AQ34" s="1099">
        <v>45892</v>
      </c>
      <c r="AR34" s="2162" t="s">
        <v>269</v>
      </c>
      <c r="AS34" s="2162"/>
      <c r="AT34" s="2163"/>
      <c r="AV34" s="1120">
        <v>45919</v>
      </c>
      <c r="AW34" s="105"/>
      <c r="AX34" s="105"/>
      <c r="AY34" s="86"/>
      <c r="BA34" s="1147"/>
      <c r="BB34" s="150" t="s">
        <v>298</v>
      </c>
      <c r="BC34" s="150" t="s">
        <v>290</v>
      </c>
      <c r="BD34" s="149" t="s">
        <v>39</v>
      </c>
      <c r="BF34" s="1108">
        <v>45980</v>
      </c>
      <c r="BG34" s="2265" t="s">
        <v>350</v>
      </c>
      <c r="BH34" s="2265"/>
      <c r="BI34" s="165"/>
      <c r="BK34" s="1205"/>
      <c r="BL34" s="173" t="s">
        <v>223</v>
      </c>
      <c r="BM34" s="146"/>
      <c r="BN34" s="147"/>
      <c r="BP34" s="89" t="s">
        <v>37</v>
      </c>
      <c r="BQ34" s="11" t="s">
        <v>49</v>
      </c>
      <c r="BR34" s="11"/>
      <c r="BS34" s="11"/>
    </row>
    <row r="35" spans="2:71" ht="15.75" customHeight="1" thickBot="1">
      <c r="B35" s="89" t="s">
        <v>38</v>
      </c>
      <c r="C35" s="11" t="s">
        <v>48</v>
      </c>
      <c r="D35" s="11"/>
      <c r="E35" s="23"/>
      <c r="G35" s="1107"/>
      <c r="H35" s="2166"/>
      <c r="I35" s="2166"/>
      <c r="J35" s="167" t="s">
        <v>54</v>
      </c>
      <c r="L35" s="1110">
        <v>45705</v>
      </c>
      <c r="M35" s="66"/>
      <c r="N35" s="66"/>
      <c r="O35" s="79">
        <v>8</v>
      </c>
      <c r="Q35" s="1136"/>
      <c r="R35" s="2147" t="s">
        <v>133</v>
      </c>
      <c r="S35" s="2147"/>
      <c r="T35" s="167" t="s">
        <v>54</v>
      </c>
      <c r="V35" s="1103">
        <v>45763</v>
      </c>
      <c r="W35" s="64"/>
      <c r="X35" s="64"/>
      <c r="Y35" s="65"/>
      <c r="AA35" s="1106">
        <v>45797</v>
      </c>
      <c r="AB35" s="2145" t="s">
        <v>332</v>
      </c>
      <c r="AC35" s="2145"/>
      <c r="AD35" s="2146"/>
      <c r="AF35" s="1137"/>
      <c r="AG35" s="2170" t="s">
        <v>133</v>
      </c>
      <c r="AH35" s="2170"/>
      <c r="AI35" s="160" t="s">
        <v>54</v>
      </c>
      <c r="AL35" s="1197"/>
      <c r="AM35" s="2252"/>
      <c r="AN35" s="2252"/>
      <c r="AO35" s="2253"/>
      <c r="AQ35" s="1134">
        <v>45893</v>
      </c>
      <c r="AR35" s="2164" t="s">
        <v>135</v>
      </c>
      <c r="AS35" s="2164"/>
      <c r="AT35" s="151" t="s">
        <v>32</v>
      </c>
      <c r="AV35" s="1104">
        <v>45920</v>
      </c>
      <c r="AW35" s="103"/>
      <c r="AX35" s="103"/>
      <c r="AY35" s="80"/>
      <c r="BA35" s="1102">
        <v>45948</v>
      </c>
      <c r="BB35" s="2220" t="s">
        <v>341</v>
      </c>
      <c r="BC35" s="2220"/>
      <c r="BD35" s="2221"/>
      <c r="BF35" s="1209"/>
      <c r="BG35" s="2266"/>
      <c r="BH35" s="2266"/>
      <c r="BI35" s="163"/>
      <c r="BK35" s="1114"/>
      <c r="BL35" s="174" t="s">
        <v>133</v>
      </c>
      <c r="BM35" s="128"/>
      <c r="BN35" s="98" t="s">
        <v>50</v>
      </c>
      <c r="BP35" s="89" t="s">
        <v>38</v>
      </c>
      <c r="BQ35" s="11" t="s">
        <v>48</v>
      </c>
      <c r="BR35" s="11"/>
      <c r="BS35" s="11"/>
    </row>
    <row r="36" spans="2:71" ht="15.75" customHeight="1" thickBot="1">
      <c r="B36" s="89" t="s">
        <v>39</v>
      </c>
      <c r="C36" s="11" t="s">
        <v>52</v>
      </c>
      <c r="D36" s="11"/>
      <c r="E36" s="23"/>
      <c r="G36" s="1103">
        <v>45672</v>
      </c>
      <c r="H36" s="58"/>
      <c r="I36" s="58"/>
      <c r="J36" s="59"/>
      <c r="L36" s="1106">
        <v>45706</v>
      </c>
      <c r="M36" s="2145" t="s">
        <v>318</v>
      </c>
      <c r="N36" s="2145"/>
      <c r="O36" s="2146"/>
      <c r="Q36" s="1108">
        <v>45735</v>
      </c>
      <c r="R36" s="2168" t="s">
        <v>226</v>
      </c>
      <c r="S36" s="2168"/>
      <c r="T36" s="2169"/>
      <c r="V36" s="1120">
        <v>45764</v>
      </c>
      <c r="W36" s="12"/>
      <c r="X36" s="12"/>
      <c r="Y36" s="34"/>
      <c r="AA36" s="1136"/>
      <c r="AB36" s="2147" t="s">
        <v>133</v>
      </c>
      <c r="AC36" s="2147"/>
      <c r="AD36" s="167" t="s">
        <v>54</v>
      </c>
      <c r="AF36" s="1103">
        <v>45827</v>
      </c>
      <c r="AG36" s="64"/>
      <c r="AH36" s="64"/>
      <c r="AI36" s="65"/>
      <c r="AL36" s="1116"/>
      <c r="AM36" s="2164" t="s">
        <v>135</v>
      </c>
      <c r="AN36" s="2164"/>
      <c r="AO36" s="181" t="s">
        <v>102</v>
      </c>
      <c r="AQ36" s="1135"/>
      <c r="AR36" s="152" t="s">
        <v>296</v>
      </c>
      <c r="AS36" s="152" t="s">
        <v>292</v>
      </c>
      <c r="AT36" s="153" t="s">
        <v>37</v>
      </c>
      <c r="AV36" s="1186">
        <v>45921</v>
      </c>
      <c r="AW36" s="2267" t="s">
        <v>244</v>
      </c>
      <c r="AX36" s="2267"/>
      <c r="AY36" s="2268"/>
      <c r="BA36" s="1196"/>
      <c r="BB36" s="2216"/>
      <c r="BC36" s="2216"/>
      <c r="BD36" s="2217"/>
      <c r="BF36" s="1137"/>
      <c r="BG36" s="2170" t="s">
        <v>133</v>
      </c>
      <c r="BH36" s="2170"/>
      <c r="BI36" s="160" t="s">
        <v>54</v>
      </c>
      <c r="BK36" s="1143"/>
      <c r="BL36" s="156" t="s">
        <v>290</v>
      </c>
      <c r="BM36" s="99" t="s">
        <v>303</v>
      </c>
      <c r="BN36" s="100" t="s">
        <v>54</v>
      </c>
      <c r="BP36" s="89" t="s">
        <v>39</v>
      </c>
      <c r="BQ36" s="11" t="s">
        <v>52</v>
      </c>
      <c r="BR36" s="11"/>
      <c r="BS36" s="11"/>
    </row>
    <row r="37" spans="2:71" ht="15.75" customHeight="1" thickBot="1">
      <c r="B37" s="89" t="s">
        <v>96</v>
      </c>
      <c r="C37" s="11" t="s">
        <v>40</v>
      </c>
      <c r="D37" s="11"/>
      <c r="E37" s="23"/>
      <c r="G37" s="1120">
        <v>45673</v>
      </c>
      <c r="H37" s="20"/>
      <c r="I37" s="20"/>
      <c r="J37" s="60"/>
      <c r="L37" s="1107"/>
      <c r="M37" s="2147" t="s">
        <v>133</v>
      </c>
      <c r="N37" s="2147"/>
      <c r="O37" s="167" t="s">
        <v>54</v>
      </c>
      <c r="Q37" s="1137"/>
      <c r="R37" s="2170" t="s">
        <v>133</v>
      </c>
      <c r="S37" s="2170"/>
      <c r="T37" s="160" t="s">
        <v>54</v>
      </c>
      <c r="V37" s="1120">
        <v>45765</v>
      </c>
      <c r="W37" s="12"/>
      <c r="X37" s="12"/>
      <c r="Y37" s="34"/>
      <c r="AA37" s="1108">
        <v>45798</v>
      </c>
      <c r="AB37" s="2265" t="s">
        <v>333</v>
      </c>
      <c r="AC37" s="2265"/>
      <c r="AD37" s="209"/>
      <c r="AF37" s="1120">
        <v>45828</v>
      </c>
      <c r="AG37" s="12"/>
      <c r="AH37" s="12"/>
      <c r="AI37" s="34"/>
      <c r="AL37" s="1135"/>
      <c r="AM37" s="152" t="s">
        <v>299</v>
      </c>
      <c r="AN37" s="152" t="s">
        <v>293</v>
      </c>
      <c r="AO37" s="153" t="s">
        <v>37</v>
      </c>
      <c r="AQ37" s="1103">
        <v>45894</v>
      </c>
      <c r="AR37" s="104"/>
      <c r="AS37" s="104"/>
      <c r="AT37" s="84">
        <v>35</v>
      </c>
      <c r="AV37" s="1189"/>
      <c r="AW37" s="1190" t="s">
        <v>246</v>
      </c>
      <c r="AX37" s="1190"/>
      <c r="AY37" s="1191"/>
      <c r="BA37" s="1116"/>
      <c r="BB37" s="2164" t="s">
        <v>133</v>
      </c>
      <c r="BC37" s="2164"/>
      <c r="BD37" s="151"/>
      <c r="BF37" s="1103">
        <v>45981</v>
      </c>
      <c r="BG37" s="104"/>
      <c r="BH37" s="104"/>
      <c r="BI37" s="84"/>
      <c r="BK37" s="1122">
        <v>46012</v>
      </c>
      <c r="BL37" s="104"/>
      <c r="BM37" s="104"/>
      <c r="BN37" s="84"/>
      <c r="BP37" s="89" t="s">
        <v>96</v>
      </c>
      <c r="BQ37" s="11" t="s">
        <v>40</v>
      </c>
      <c r="BR37" s="11"/>
      <c r="BS37" s="11"/>
    </row>
    <row r="38" spans="2:71" ht="15.75" customHeight="1" thickBot="1">
      <c r="B38" s="89" t="s">
        <v>54</v>
      </c>
      <c r="C38" s="11" t="s">
        <v>53</v>
      </c>
      <c r="D38" s="11"/>
      <c r="E38" s="23"/>
      <c r="G38" s="1120">
        <v>45674</v>
      </c>
      <c r="H38" s="20"/>
      <c r="I38" s="20"/>
      <c r="J38" s="60"/>
      <c r="L38" s="1108">
        <v>45707</v>
      </c>
      <c r="M38" s="2212" t="s">
        <v>761</v>
      </c>
      <c r="N38" s="2212"/>
      <c r="O38" s="165"/>
      <c r="P38" s="19"/>
      <c r="Q38" s="1103">
        <v>45736</v>
      </c>
      <c r="R38" s="64"/>
      <c r="S38" s="64"/>
      <c r="T38" s="74"/>
      <c r="V38" s="1125">
        <v>45766</v>
      </c>
      <c r="W38" s="14"/>
      <c r="X38" s="14"/>
      <c r="Y38" s="35"/>
      <c r="AA38" s="1163">
        <v>45799</v>
      </c>
      <c r="AB38" s="2266"/>
      <c r="AC38" s="2266"/>
      <c r="AD38" s="163" t="s">
        <v>31</v>
      </c>
      <c r="AF38" s="1099">
        <v>45829</v>
      </c>
      <c r="AG38" s="2162" t="s">
        <v>281</v>
      </c>
      <c r="AH38" s="2162"/>
      <c r="AI38" s="2163"/>
      <c r="AL38" s="1103">
        <v>45866</v>
      </c>
      <c r="AM38" s="64"/>
      <c r="AN38" s="64"/>
      <c r="AO38" s="84">
        <v>31</v>
      </c>
      <c r="AQ38" s="1120">
        <v>45895</v>
      </c>
      <c r="AR38" s="105"/>
      <c r="AS38" s="105"/>
      <c r="AT38" s="86"/>
      <c r="AV38" s="1178"/>
      <c r="AW38" s="1179" t="s">
        <v>308</v>
      </c>
      <c r="AX38" s="1179"/>
      <c r="AY38" s="1180"/>
      <c r="BA38" s="1140"/>
      <c r="BB38" s="179" t="s">
        <v>293</v>
      </c>
      <c r="BC38" s="179" t="s">
        <v>294</v>
      </c>
      <c r="BD38" s="180" t="s">
        <v>37</v>
      </c>
      <c r="BF38" s="1105">
        <v>45982</v>
      </c>
      <c r="BG38" s="110"/>
      <c r="BH38" s="110"/>
      <c r="BI38" s="81"/>
      <c r="BK38" s="1123">
        <v>46013</v>
      </c>
      <c r="BL38" s="103"/>
      <c r="BM38" s="103"/>
      <c r="BN38" s="80">
        <v>52</v>
      </c>
      <c r="BP38" s="89" t="s">
        <v>54</v>
      </c>
      <c r="BQ38" s="11" t="s">
        <v>53</v>
      </c>
      <c r="BR38" s="11"/>
      <c r="BS38" s="11"/>
    </row>
    <row r="39" spans="2:71" ht="15.75" customHeight="1" thickBot="1">
      <c r="B39" s="89" t="s">
        <v>41</v>
      </c>
      <c r="C39" s="11" t="s">
        <v>42</v>
      </c>
      <c r="D39" s="11"/>
      <c r="E39" s="23"/>
      <c r="G39" s="1104">
        <v>45675</v>
      </c>
      <c r="H39" s="61"/>
      <c r="I39" s="61"/>
      <c r="J39" s="62"/>
      <c r="L39" s="1127"/>
      <c r="M39" s="2274"/>
      <c r="N39" s="2274"/>
      <c r="O39" s="163" t="s">
        <v>32</v>
      </c>
      <c r="Q39" s="1123">
        <v>45737</v>
      </c>
      <c r="R39" s="31"/>
      <c r="S39" s="31"/>
      <c r="T39" s="75"/>
      <c r="V39" s="1153">
        <v>45767</v>
      </c>
      <c r="W39" s="130" t="s">
        <v>235</v>
      </c>
      <c r="X39" s="134"/>
      <c r="Y39" s="129"/>
      <c r="AA39" s="1137"/>
      <c r="AB39" s="2170" t="s">
        <v>133</v>
      </c>
      <c r="AC39" s="2170"/>
      <c r="AD39" s="160" t="s">
        <v>38</v>
      </c>
      <c r="AF39" s="1116"/>
      <c r="AG39" s="2164" t="s">
        <v>134</v>
      </c>
      <c r="AH39" s="2164"/>
      <c r="AI39" s="151" t="s">
        <v>31</v>
      </c>
      <c r="AL39" s="1132">
        <v>45867</v>
      </c>
      <c r="AM39" s="13"/>
      <c r="AN39" s="13"/>
      <c r="AO39" s="36"/>
      <c r="AQ39" s="1120">
        <v>45896</v>
      </c>
      <c r="AR39" s="105"/>
      <c r="AS39" s="105"/>
      <c r="AT39" s="86"/>
      <c r="AV39" s="1110">
        <v>45922</v>
      </c>
      <c r="AW39" s="108"/>
      <c r="AX39" s="108"/>
      <c r="AY39" s="82">
        <v>39</v>
      </c>
      <c r="BA39" s="1141">
        <v>45948</v>
      </c>
      <c r="BB39" s="2270" t="s">
        <v>274</v>
      </c>
      <c r="BC39" s="2270"/>
      <c r="BD39" s="148"/>
      <c r="BF39" s="1099">
        <v>45983</v>
      </c>
      <c r="BG39" s="2162" t="s">
        <v>276</v>
      </c>
      <c r="BH39" s="2162"/>
      <c r="BI39" s="2163"/>
      <c r="BK39" s="1106">
        <v>46014</v>
      </c>
      <c r="BL39" s="2145" t="s">
        <v>147</v>
      </c>
      <c r="BM39" s="2145"/>
      <c r="BN39" s="2146"/>
      <c r="BP39" s="89" t="s">
        <v>41</v>
      </c>
      <c r="BQ39" s="11" t="s">
        <v>42</v>
      </c>
      <c r="BR39" s="11"/>
      <c r="BS39" s="11"/>
    </row>
    <row r="40" spans="2:71" ht="15.75" customHeight="1" thickBot="1">
      <c r="B40" s="89" t="s">
        <v>43</v>
      </c>
      <c r="C40" s="11" t="s">
        <v>44</v>
      </c>
      <c r="D40" s="11"/>
      <c r="E40" s="23"/>
      <c r="G40" s="1099">
        <v>45676</v>
      </c>
      <c r="H40" s="2277" t="s">
        <v>313</v>
      </c>
      <c r="I40" s="2277"/>
      <c r="J40" s="2278"/>
      <c r="L40" s="1109"/>
      <c r="M40" s="161" t="s">
        <v>98</v>
      </c>
      <c r="N40" s="161"/>
      <c r="O40" s="160" t="s">
        <v>54</v>
      </c>
      <c r="Q40" s="1099">
        <v>45738</v>
      </c>
      <c r="R40" s="2162" t="s">
        <v>265</v>
      </c>
      <c r="S40" s="2162"/>
      <c r="T40" s="2163"/>
      <c r="V40" s="1154">
        <v>45768</v>
      </c>
      <c r="W40" s="135" t="s">
        <v>99</v>
      </c>
      <c r="X40" s="135"/>
      <c r="Y40" s="133"/>
      <c r="AA40" s="1123">
        <v>45800</v>
      </c>
      <c r="AB40" s="31"/>
      <c r="AC40" s="31"/>
      <c r="AD40" s="25"/>
      <c r="AF40" s="1135"/>
      <c r="AG40" s="152" t="s">
        <v>292</v>
      </c>
      <c r="AH40" s="152" t="s">
        <v>290</v>
      </c>
      <c r="AI40" s="153" t="s">
        <v>38</v>
      </c>
      <c r="AL40" s="1120">
        <v>45868</v>
      </c>
      <c r="AM40" s="12"/>
      <c r="AN40" s="12"/>
      <c r="AO40" s="34"/>
      <c r="AQ40" s="1120">
        <v>45897</v>
      </c>
      <c r="AR40" s="105"/>
      <c r="AS40" s="105"/>
      <c r="AT40" s="86"/>
      <c r="AV40" s="1155">
        <v>45923</v>
      </c>
      <c r="AW40" s="2153" t="s">
        <v>340</v>
      </c>
      <c r="AX40" s="2153"/>
      <c r="AY40" s="2154"/>
      <c r="BA40" s="1149">
        <v>45949</v>
      </c>
      <c r="BB40" s="2233"/>
      <c r="BC40" s="2233"/>
      <c r="BD40" s="98" t="s">
        <v>32</v>
      </c>
      <c r="BF40" s="1169"/>
      <c r="BG40" s="2164" t="s">
        <v>133</v>
      </c>
      <c r="BH40" s="2164"/>
      <c r="BI40" s="151" t="s">
        <v>31</v>
      </c>
      <c r="BK40" s="1136"/>
      <c r="BL40" s="2147" t="s">
        <v>133</v>
      </c>
      <c r="BM40" s="2147"/>
      <c r="BN40" s="167" t="s">
        <v>54</v>
      </c>
      <c r="BP40" s="89" t="s">
        <v>43</v>
      </c>
      <c r="BQ40" s="11" t="s">
        <v>44</v>
      </c>
      <c r="BR40" s="11"/>
      <c r="BS40" s="11"/>
    </row>
    <row r="41" spans="2:71" ht="15.75" customHeight="1" thickBot="1">
      <c r="B41" s="89" t="s">
        <v>46</v>
      </c>
      <c r="C41" s="11" t="s">
        <v>131</v>
      </c>
      <c r="D41" s="11"/>
      <c r="E41" s="23"/>
      <c r="G41" s="1116"/>
      <c r="H41" s="2164" t="s">
        <v>98</v>
      </c>
      <c r="I41" s="2164"/>
      <c r="J41" s="178" t="s">
        <v>30</v>
      </c>
      <c r="L41" s="1128">
        <v>45708</v>
      </c>
      <c r="M41" s="68"/>
      <c r="N41" s="68"/>
      <c r="O41" s="69"/>
      <c r="Q41" s="1116"/>
      <c r="R41" s="2164" t="s">
        <v>98</v>
      </c>
      <c r="S41" s="2164"/>
      <c r="T41" s="151" t="s">
        <v>31</v>
      </c>
      <c r="V41" s="1155">
        <v>45769</v>
      </c>
      <c r="W41" s="2153" t="s">
        <v>323</v>
      </c>
      <c r="X41" s="2153"/>
      <c r="Y41" s="2154"/>
      <c r="AA41" s="1099">
        <v>45801</v>
      </c>
      <c r="AB41" s="2162" t="s">
        <v>267</v>
      </c>
      <c r="AC41" s="2162"/>
      <c r="AD41" s="2163"/>
      <c r="AF41" s="1122">
        <v>45830</v>
      </c>
      <c r="AG41" s="64"/>
      <c r="AH41" s="64"/>
      <c r="AI41" s="65"/>
      <c r="AL41" s="1120">
        <v>45869</v>
      </c>
      <c r="AM41" s="12"/>
      <c r="AN41" s="12"/>
      <c r="AO41" s="34"/>
      <c r="AQ41" s="1123">
        <v>45898</v>
      </c>
      <c r="AR41" s="103"/>
      <c r="AS41" s="103"/>
      <c r="AT41" s="80"/>
      <c r="AV41" s="1136"/>
      <c r="AW41" s="2147" t="s">
        <v>133</v>
      </c>
      <c r="AX41" s="2147"/>
      <c r="AY41" s="167" t="s">
        <v>54</v>
      </c>
      <c r="BA41" s="1112"/>
      <c r="BB41" s="2144" t="s">
        <v>133</v>
      </c>
      <c r="BC41" s="2144"/>
      <c r="BD41" s="98" t="s">
        <v>30</v>
      </c>
      <c r="BF41" s="1151"/>
      <c r="BG41" s="137" t="s">
        <v>293</v>
      </c>
      <c r="BH41" s="137" t="s">
        <v>291</v>
      </c>
      <c r="BI41" s="181" t="s">
        <v>38</v>
      </c>
      <c r="BK41" s="1128">
        <v>46015</v>
      </c>
      <c r="BL41" s="111"/>
      <c r="BM41" s="111"/>
      <c r="BN41" s="112"/>
      <c r="BP41" s="89" t="s">
        <v>46</v>
      </c>
      <c r="BQ41" s="11" t="s">
        <v>131</v>
      </c>
      <c r="BR41" s="11"/>
      <c r="BS41" s="11"/>
    </row>
    <row r="42" spans="2:71" ht="15.75" customHeight="1" thickBot="1">
      <c r="B42" s="89" t="s">
        <v>47</v>
      </c>
      <c r="C42" s="11" t="s">
        <v>45</v>
      </c>
      <c r="E42" s="23"/>
      <c r="G42" s="1117"/>
      <c r="H42" s="152" t="s">
        <v>292</v>
      </c>
      <c r="I42" s="152" t="s">
        <v>296</v>
      </c>
      <c r="J42" s="153" t="s">
        <v>54</v>
      </c>
      <c r="L42" s="1123">
        <v>45709</v>
      </c>
      <c r="M42" s="31"/>
      <c r="N42" s="31"/>
      <c r="O42" s="25"/>
      <c r="Q42" s="1140"/>
      <c r="R42" s="179" t="s">
        <v>298</v>
      </c>
      <c r="S42" s="179" t="s">
        <v>302</v>
      </c>
      <c r="T42" s="180" t="s">
        <v>39</v>
      </c>
      <c r="V42" s="1136"/>
      <c r="W42" s="2147" t="s">
        <v>133</v>
      </c>
      <c r="X42" s="2147"/>
      <c r="Y42" s="167" t="s">
        <v>54</v>
      </c>
      <c r="AA42" s="1116"/>
      <c r="AB42" s="2164" t="s">
        <v>196</v>
      </c>
      <c r="AC42" s="2164"/>
      <c r="AD42" s="181"/>
      <c r="AF42" s="1123">
        <v>45831</v>
      </c>
      <c r="AG42" s="31"/>
      <c r="AH42" s="31"/>
      <c r="AI42" s="80">
        <v>26</v>
      </c>
      <c r="AQ42" s="1099">
        <v>45899</v>
      </c>
      <c r="AR42" s="2162" t="s">
        <v>268</v>
      </c>
      <c r="AS42" s="2162"/>
      <c r="AT42" s="2163"/>
      <c r="AV42" s="1108">
        <v>45924</v>
      </c>
      <c r="AW42" s="2180" t="s">
        <v>272</v>
      </c>
      <c r="AX42" s="2180"/>
      <c r="AY42" s="163" t="s">
        <v>32</v>
      </c>
      <c r="BA42" s="1142"/>
      <c r="BB42" s="99" t="s">
        <v>304</v>
      </c>
      <c r="BC42" s="99" t="s">
        <v>62</v>
      </c>
      <c r="BD42" s="100" t="s">
        <v>54</v>
      </c>
      <c r="BF42" s="1153">
        <v>45984</v>
      </c>
      <c r="BG42" s="141"/>
      <c r="BH42" s="141"/>
      <c r="BI42" s="142"/>
      <c r="BK42" s="1156">
        <v>46016</v>
      </c>
      <c r="BL42" s="2235" t="s">
        <v>114</v>
      </c>
      <c r="BM42" s="2235"/>
      <c r="BN42" s="2236"/>
      <c r="BP42" s="89" t="s">
        <v>47</v>
      </c>
      <c r="BQ42" s="11" t="s">
        <v>45</v>
      </c>
      <c r="BR42" s="11"/>
      <c r="BS42" s="11"/>
    </row>
    <row r="43" spans="2:71" ht="15.75" customHeight="1" thickBot="1">
      <c r="D43" s="11"/>
      <c r="E43" s="94"/>
      <c r="G43" s="1110">
        <v>45677</v>
      </c>
      <c r="H43" s="56"/>
      <c r="I43" s="56"/>
      <c r="J43" s="82">
        <v>4</v>
      </c>
      <c r="L43" s="1129">
        <v>45710</v>
      </c>
      <c r="M43" s="125" t="s">
        <v>258</v>
      </c>
      <c r="N43" s="126"/>
      <c r="O43" s="127"/>
      <c r="Q43" s="1122">
        <v>45739</v>
      </c>
      <c r="R43" s="64"/>
      <c r="S43" s="64"/>
      <c r="T43" s="74"/>
      <c r="V43" s="1108">
        <v>45770</v>
      </c>
      <c r="W43" s="2180" t="s">
        <v>209</v>
      </c>
      <c r="X43" s="2180"/>
      <c r="Y43" s="2181"/>
      <c r="AA43" s="1135"/>
      <c r="AB43" s="152" t="s">
        <v>301</v>
      </c>
      <c r="AC43" s="152" t="s">
        <v>290</v>
      </c>
      <c r="AD43" s="153" t="s">
        <v>39</v>
      </c>
      <c r="AF43" s="1106">
        <v>45832</v>
      </c>
      <c r="AG43" s="2145" t="s">
        <v>122</v>
      </c>
      <c r="AH43" s="2145"/>
      <c r="AI43" s="2146"/>
      <c r="AQ43" s="1134">
        <v>45900</v>
      </c>
      <c r="AR43" s="2164" t="s">
        <v>135</v>
      </c>
      <c r="AS43" s="2164"/>
      <c r="AT43" s="151" t="s">
        <v>31</v>
      </c>
      <c r="AV43" s="1137"/>
      <c r="AW43" s="2170" t="s">
        <v>133</v>
      </c>
      <c r="AX43" s="2170"/>
      <c r="AY43" s="160" t="s">
        <v>35</v>
      </c>
      <c r="BA43" s="1110">
        <v>45950</v>
      </c>
      <c r="BB43" s="108"/>
      <c r="BC43" s="108"/>
      <c r="BD43" s="82">
        <v>43</v>
      </c>
      <c r="BF43" s="1210">
        <v>45985</v>
      </c>
      <c r="BG43" s="117"/>
      <c r="BH43" s="117"/>
      <c r="BI43" s="113">
        <v>48</v>
      </c>
      <c r="BK43" s="1126">
        <v>46017</v>
      </c>
      <c r="BL43" s="143" t="s">
        <v>233</v>
      </c>
      <c r="BM43" s="143"/>
      <c r="BN43" s="144"/>
      <c r="BP43" s="87"/>
      <c r="BQ43" s="46"/>
      <c r="BR43" s="46"/>
      <c r="BS43" s="46"/>
    </row>
    <row r="44" spans="2:71" ht="15.75" customHeight="1" thickBot="1">
      <c r="B44" s="89" t="s">
        <v>107</v>
      </c>
      <c r="C44" s="11" t="s">
        <v>108</v>
      </c>
      <c r="D44" s="23"/>
      <c r="E44" s="23"/>
      <c r="G44" s="1106">
        <v>45678</v>
      </c>
      <c r="H44" s="2145" t="s">
        <v>314</v>
      </c>
      <c r="I44" s="2145"/>
      <c r="J44" s="2146"/>
      <c r="L44" s="1130"/>
      <c r="M44" s="32" t="s">
        <v>98</v>
      </c>
      <c r="N44" s="128"/>
      <c r="O44" s="98" t="s">
        <v>32</v>
      </c>
      <c r="Q44" s="1123">
        <v>45740</v>
      </c>
      <c r="R44" s="31"/>
      <c r="S44" s="31"/>
      <c r="T44" s="80">
        <v>13</v>
      </c>
      <c r="V44" s="1137"/>
      <c r="W44" s="2170" t="s">
        <v>133</v>
      </c>
      <c r="X44" s="2170"/>
      <c r="Y44" s="160" t="s">
        <v>54</v>
      </c>
      <c r="AA44" s="1122">
        <v>45802</v>
      </c>
      <c r="AB44" s="64"/>
      <c r="AC44" s="64"/>
      <c r="AD44" s="65"/>
      <c r="AF44" s="1158"/>
      <c r="AG44" s="2226"/>
      <c r="AH44" s="2226"/>
      <c r="AI44" s="169"/>
      <c r="AQ44" s="1135"/>
      <c r="AR44" s="152" t="s">
        <v>297</v>
      </c>
      <c r="AS44" s="152" t="s">
        <v>301</v>
      </c>
      <c r="AT44" s="153" t="s">
        <v>37</v>
      </c>
      <c r="AV44" s="1103">
        <v>45925</v>
      </c>
      <c r="AW44" s="104"/>
      <c r="AX44" s="104"/>
      <c r="AY44" s="84"/>
      <c r="BA44" s="1106">
        <v>45951</v>
      </c>
      <c r="BB44" s="2145" t="s">
        <v>229</v>
      </c>
      <c r="BC44" s="2145"/>
      <c r="BD44" s="2146"/>
      <c r="BF44" s="1106">
        <v>45986</v>
      </c>
      <c r="BG44" s="2145" t="s">
        <v>351</v>
      </c>
      <c r="BH44" s="2145"/>
      <c r="BI44" s="2146"/>
      <c r="BK44" s="1211">
        <v>46017</v>
      </c>
      <c r="BL44" s="2220" t="s">
        <v>224</v>
      </c>
      <c r="BM44" s="2220"/>
      <c r="BN44" s="185"/>
      <c r="BP44" s="89" t="s">
        <v>107</v>
      </c>
      <c r="BQ44" s="11" t="s">
        <v>108</v>
      </c>
      <c r="BR44" s="23"/>
      <c r="BS44" s="23"/>
    </row>
    <row r="45" spans="2:71" ht="15.75" customHeight="1" thickBot="1">
      <c r="B45" s="89" t="s">
        <v>194</v>
      </c>
      <c r="C45" s="11" t="s">
        <v>239</v>
      </c>
      <c r="D45" s="11"/>
      <c r="E45" s="23"/>
      <c r="G45" s="1107"/>
      <c r="H45" s="2147" t="s">
        <v>133</v>
      </c>
      <c r="I45" s="2147"/>
      <c r="J45" s="167" t="s">
        <v>54</v>
      </c>
      <c r="L45" s="1131"/>
      <c r="M45" s="30" t="s">
        <v>303</v>
      </c>
      <c r="N45" s="99" t="s">
        <v>300</v>
      </c>
      <c r="O45" s="100" t="s">
        <v>35</v>
      </c>
      <c r="Q45" s="1106">
        <v>45741</v>
      </c>
      <c r="R45" s="2145" t="s">
        <v>122</v>
      </c>
      <c r="S45" s="2145"/>
      <c r="T45" s="2146"/>
      <c r="V45" s="1103">
        <v>45771</v>
      </c>
      <c r="W45" s="64"/>
      <c r="X45" s="64"/>
      <c r="Y45" s="65"/>
      <c r="AA45" s="1123">
        <v>45803</v>
      </c>
      <c r="AB45" s="31"/>
      <c r="AC45" s="31"/>
      <c r="AD45" s="80">
        <v>22</v>
      </c>
      <c r="AF45" s="1165">
        <v>45833</v>
      </c>
      <c r="AG45" s="198" t="s">
        <v>106</v>
      </c>
      <c r="AH45" s="199"/>
      <c r="AI45" s="200"/>
      <c r="AV45" s="1120">
        <v>45926</v>
      </c>
      <c r="AW45" s="105"/>
      <c r="AX45" s="105"/>
      <c r="AY45" s="86"/>
      <c r="BA45" s="1204"/>
      <c r="BB45" s="2147" t="s">
        <v>133</v>
      </c>
      <c r="BC45" s="2147"/>
      <c r="BD45" s="167" t="s">
        <v>54</v>
      </c>
      <c r="BF45" s="1136"/>
      <c r="BG45" s="2147" t="s">
        <v>133</v>
      </c>
      <c r="BH45" s="2147"/>
      <c r="BI45" s="167" t="s">
        <v>54</v>
      </c>
      <c r="BK45" s="1196"/>
      <c r="BL45" s="2216"/>
      <c r="BM45" s="2216"/>
      <c r="BN45" s="186"/>
      <c r="BP45" s="89" t="s">
        <v>194</v>
      </c>
      <c r="BQ45" s="11" t="s">
        <v>239</v>
      </c>
      <c r="BR45" s="11"/>
      <c r="BS45" s="11"/>
    </row>
    <row r="46" spans="2:71" ht="15.75" customHeight="1" thickBot="1">
      <c r="B46" s="90" t="s">
        <v>93</v>
      </c>
      <c r="C46" s="23" t="s">
        <v>95</v>
      </c>
      <c r="D46" s="11"/>
      <c r="E46" s="23"/>
      <c r="G46" s="1108">
        <v>45679</v>
      </c>
      <c r="H46" s="2212" t="s">
        <v>762</v>
      </c>
      <c r="I46" s="2212"/>
      <c r="J46" s="159" t="s">
        <v>31</v>
      </c>
      <c r="L46" s="1122">
        <v>45711</v>
      </c>
      <c r="M46" s="64"/>
      <c r="N46" s="64"/>
      <c r="O46" s="65"/>
      <c r="Q46" s="1136"/>
      <c r="R46" s="2147"/>
      <c r="S46" s="2147"/>
      <c r="T46" s="167"/>
      <c r="V46" s="1120">
        <v>45772</v>
      </c>
      <c r="W46" s="12"/>
      <c r="X46" s="12"/>
      <c r="Y46" s="34"/>
      <c r="AA46" s="1106">
        <v>45804</v>
      </c>
      <c r="AB46" s="2145" t="s">
        <v>334</v>
      </c>
      <c r="AC46" s="2145"/>
      <c r="AD46" s="2146"/>
      <c r="AF46" s="1243">
        <v>45833</v>
      </c>
      <c r="AG46" s="1185"/>
      <c r="AH46" s="1221"/>
      <c r="AI46" s="2275" t="s">
        <v>287</v>
      </c>
      <c r="AV46" s="1104">
        <v>45927</v>
      </c>
      <c r="AW46" s="103"/>
      <c r="AX46" s="103"/>
      <c r="AY46" s="80"/>
      <c r="BA46" s="1108">
        <v>45952</v>
      </c>
      <c r="BB46" s="2180" t="s">
        <v>219</v>
      </c>
      <c r="BC46" s="2180"/>
      <c r="BD46" s="163" t="s">
        <v>32</v>
      </c>
      <c r="BF46" s="1103">
        <v>45987</v>
      </c>
      <c r="BG46" s="104"/>
      <c r="BH46" s="104"/>
      <c r="BI46" s="84"/>
      <c r="BK46" s="1116"/>
      <c r="BL46" s="2164" t="s">
        <v>133</v>
      </c>
      <c r="BM46" s="2164"/>
      <c r="BN46" s="151"/>
      <c r="BP46" s="90" t="s">
        <v>93</v>
      </c>
      <c r="BQ46" s="23" t="s">
        <v>95</v>
      </c>
      <c r="BR46" s="11"/>
      <c r="BS46" s="11"/>
    </row>
    <row r="47" spans="2:71" ht="15.75" customHeight="1" thickBot="1">
      <c r="B47" s="89" t="s">
        <v>102</v>
      </c>
      <c r="C47" s="11" t="s">
        <v>105</v>
      </c>
      <c r="D47" s="11"/>
      <c r="E47" s="23"/>
      <c r="G47" s="1109"/>
      <c r="H47" s="2213"/>
      <c r="I47" s="2213"/>
      <c r="J47" s="160" t="s">
        <v>47</v>
      </c>
      <c r="L47" s="1123">
        <v>45712</v>
      </c>
      <c r="M47" s="31"/>
      <c r="N47" s="31"/>
      <c r="O47" s="83">
        <v>9</v>
      </c>
      <c r="Q47" s="1103">
        <v>45742</v>
      </c>
      <c r="R47" s="64"/>
      <c r="S47" s="64"/>
      <c r="T47" s="74"/>
      <c r="V47" s="1125">
        <v>45773</v>
      </c>
      <c r="W47" s="14"/>
      <c r="X47" s="14"/>
      <c r="Y47" s="35"/>
      <c r="AA47" s="1136"/>
      <c r="AB47" s="2147" t="s">
        <v>133</v>
      </c>
      <c r="AC47" s="2147"/>
      <c r="AD47" s="167" t="s">
        <v>54</v>
      </c>
      <c r="AF47" s="1166">
        <v>45834</v>
      </c>
      <c r="AG47" s="126" t="s">
        <v>758</v>
      </c>
      <c r="AH47" s="1230"/>
      <c r="AI47" s="2276"/>
      <c r="AV47" s="1099">
        <v>45928</v>
      </c>
      <c r="AW47" s="2214" t="s">
        <v>273</v>
      </c>
      <c r="AX47" s="2214"/>
      <c r="AY47" s="2215"/>
      <c r="BA47" s="1137"/>
      <c r="BB47" s="2170" t="s">
        <v>133</v>
      </c>
      <c r="BC47" s="2170"/>
      <c r="BD47" s="160" t="s">
        <v>54</v>
      </c>
      <c r="BF47" s="1120">
        <v>45988</v>
      </c>
      <c r="BG47" s="105"/>
      <c r="BH47" s="105"/>
      <c r="BI47" s="86"/>
      <c r="BK47" s="1135"/>
      <c r="BL47" s="152" t="s">
        <v>305</v>
      </c>
      <c r="BM47" s="152" t="s">
        <v>228</v>
      </c>
      <c r="BN47" s="153" t="s">
        <v>54</v>
      </c>
      <c r="BP47" s="89" t="s">
        <v>102</v>
      </c>
      <c r="BQ47" s="11" t="s">
        <v>105</v>
      </c>
      <c r="BR47" s="11"/>
      <c r="BS47" s="11"/>
    </row>
    <row r="48" spans="2:71" ht="15.75" customHeight="1" thickBot="1">
      <c r="G48" s="1103">
        <v>45680</v>
      </c>
      <c r="H48" s="58"/>
      <c r="I48" s="58"/>
      <c r="J48" s="59"/>
      <c r="L48" s="1106">
        <v>45713</v>
      </c>
      <c r="M48" s="2145" t="s">
        <v>319</v>
      </c>
      <c r="N48" s="2145"/>
      <c r="O48" s="2146"/>
      <c r="Q48" s="1123">
        <v>45743</v>
      </c>
      <c r="R48" s="31"/>
      <c r="S48" s="31"/>
      <c r="T48" s="75"/>
      <c r="V48" s="1125">
        <v>45774</v>
      </c>
      <c r="W48" s="2151" t="s">
        <v>101</v>
      </c>
      <c r="X48" s="2151"/>
      <c r="Y48" s="2152"/>
      <c r="AA48" s="1103">
        <v>45805</v>
      </c>
      <c r="AB48" s="64"/>
      <c r="AC48" s="64"/>
      <c r="AD48" s="65"/>
      <c r="AF48" s="1167">
        <v>45835</v>
      </c>
      <c r="AG48" s="146" t="s">
        <v>759</v>
      </c>
      <c r="AH48" s="1232"/>
      <c r="AI48" s="2276"/>
      <c r="AV48" s="1196"/>
      <c r="AW48" s="2216"/>
      <c r="AX48" s="2216"/>
      <c r="AY48" s="2217"/>
      <c r="BA48" s="1103">
        <v>45953</v>
      </c>
      <c r="BB48" s="104"/>
      <c r="BC48" s="104"/>
      <c r="BD48" s="84"/>
      <c r="BF48" s="1123">
        <v>45989</v>
      </c>
      <c r="BG48" s="103"/>
      <c r="BH48" s="103"/>
      <c r="BI48" s="80"/>
      <c r="BK48" s="1122">
        <v>46018</v>
      </c>
      <c r="BL48" s="104"/>
      <c r="BM48" s="104"/>
      <c r="BN48" s="84"/>
    </row>
    <row r="49" spans="2:71" ht="15.75" customHeight="1" thickBot="1">
      <c r="B49" s="2167" t="s">
        <v>255</v>
      </c>
      <c r="C49" s="2167"/>
      <c r="D49" s="2167"/>
      <c r="G49" s="1120">
        <v>45681</v>
      </c>
      <c r="H49" s="20"/>
      <c r="I49" s="20"/>
      <c r="J49" s="60"/>
      <c r="L49" s="1107"/>
      <c r="M49" s="2147" t="s">
        <v>133</v>
      </c>
      <c r="N49" s="2147"/>
      <c r="O49" s="167" t="s">
        <v>54</v>
      </c>
      <c r="Q49" s="1174">
        <v>45744</v>
      </c>
      <c r="R49" s="2142" t="s">
        <v>129</v>
      </c>
      <c r="S49" s="2142"/>
      <c r="T49" s="1175"/>
      <c r="V49" s="1123">
        <v>45775</v>
      </c>
      <c r="W49" s="31"/>
      <c r="X49" s="31"/>
      <c r="Y49" s="80">
        <v>18</v>
      </c>
      <c r="AA49" s="1120">
        <v>45806</v>
      </c>
      <c r="AB49" s="12"/>
      <c r="AC49" s="12"/>
      <c r="AD49" s="34"/>
      <c r="AF49" s="1168">
        <v>45836</v>
      </c>
      <c r="AG49" s="128" t="s">
        <v>133</v>
      </c>
      <c r="AH49" s="1238"/>
      <c r="AI49" s="2276"/>
      <c r="AV49" s="1116"/>
      <c r="AW49" s="2164" t="s">
        <v>133</v>
      </c>
      <c r="AX49" s="2164"/>
      <c r="AY49" s="151"/>
      <c r="BA49" s="1105">
        <v>45954</v>
      </c>
      <c r="BB49" s="110"/>
      <c r="BC49" s="110"/>
      <c r="BD49" s="81"/>
      <c r="BF49" s="1099">
        <v>45990</v>
      </c>
      <c r="BG49" s="2162" t="s">
        <v>212</v>
      </c>
      <c r="BH49" s="2162"/>
      <c r="BI49" s="2163"/>
      <c r="BK49" s="1153">
        <v>46019</v>
      </c>
      <c r="BL49" s="105"/>
      <c r="BM49" s="105"/>
      <c r="BN49" s="86"/>
      <c r="BP49" s="2167" t="s">
        <v>255</v>
      </c>
      <c r="BQ49" s="2167"/>
      <c r="BR49" s="2167"/>
    </row>
    <row r="50" spans="2:71" ht="15.75" customHeight="1" thickBot="1">
      <c r="B50" s="2182" t="s">
        <v>64</v>
      </c>
      <c r="C50" s="2183"/>
      <c r="D50" s="2184"/>
      <c r="G50" s="1104">
        <v>45682</v>
      </c>
      <c r="H50" s="61"/>
      <c r="I50" s="61"/>
      <c r="J50" s="62"/>
      <c r="L50" s="1132">
        <v>45714</v>
      </c>
      <c r="M50" s="13"/>
      <c r="N50" s="13"/>
      <c r="O50" s="36"/>
      <c r="Q50" s="1176"/>
      <c r="R50" s="2143"/>
      <c r="S50" s="2143"/>
      <c r="T50" s="1177"/>
      <c r="V50" s="1106">
        <v>45776</v>
      </c>
      <c r="W50" s="2145" t="s">
        <v>322</v>
      </c>
      <c r="X50" s="2145"/>
      <c r="Y50" s="2146"/>
      <c r="AA50" s="1120">
        <v>45807</v>
      </c>
      <c r="AB50" s="12"/>
      <c r="AC50" s="12"/>
      <c r="AD50" s="34"/>
      <c r="AF50" s="1149">
        <v>45837</v>
      </c>
      <c r="AG50" s="97" t="s">
        <v>291</v>
      </c>
      <c r="AH50" s="1239"/>
      <c r="AI50" s="2276"/>
      <c r="AV50" s="1135"/>
      <c r="AW50" s="152" t="s">
        <v>296</v>
      </c>
      <c r="AX50" s="152" t="s">
        <v>292</v>
      </c>
      <c r="AY50" s="153"/>
      <c r="BA50" s="1100">
        <v>45955</v>
      </c>
      <c r="BB50" s="2238" t="s">
        <v>220</v>
      </c>
      <c r="BC50" s="2238"/>
      <c r="BD50" s="2239"/>
      <c r="BF50" s="1134">
        <v>45991</v>
      </c>
      <c r="BG50" s="2164" t="s">
        <v>133</v>
      </c>
      <c r="BH50" s="2164"/>
      <c r="BI50" s="151"/>
      <c r="BK50" s="1120">
        <v>46020</v>
      </c>
      <c r="BL50" s="105"/>
      <c r="BM50" s="105"/>
      <c r="BN50" s="86">
        <v>1</v>
      </c>
      <c r="BP50" s="2182" t="s">
        <v>64</v>
      </c>
      <c r="BQ50" s="2183"/>
      <c r="BR50" s="2184"/>
    </row>
    <row r="51" spans="2:71" ht="15.75" customHeight="1" thickBot="1">
      <c r="B51" s="2174" t="s">
        <v>241</v>
      </c>
      <c r="C51" s="2175"/>
      <c r="D51" s="2176"/>
      <c r="F51" s="21"/>
      <c r="G51" s="1099">
        <v>45683</v>
      </c>
      <c r="H51" s="2162" t="s">
        <v>257</v>
      </c>
      <c r="I51" s="2162"/>
      <c r="J51" s="2163"/>
      <c r="L51" s="1120">
        <v>45715</v>
      </c>
      <c r="M51" s="12"/>
      <c r="N51" s="12"/>
      <c r="O51" s="34"/>
      <c r="Q51" s="1178"/>
      <c r="R51" s="1179" t="s">
        <v>308</v>
      </c>
      <c r="S51" s="1179"/>
      <c r="T51" s="1180" t="s">
        <v>54</v>
      </c>
      <c r="U51" s="53"/>
      <c r="V51" s="1136"/>
      <c r="W51" s="2147" t="s">
        <v>133</v>
      </c>
      <c r="X51" s="2147"/>
      <c r="Y51" s="167" t="s">
        <v>54</v>
      </c>
      <c r="AA51" s="1153">
        <v>45808</v>
      </c>
      <c r="AB51" s="12"/>
      <c r="AC51" s="12"/>
      <c r="AD51" s="34"/>
      <c r="AF51" s="1150"/>
      <c r="AG51" s="183" t="s">
        <v>304</v>
      </c>
      <c r="AH51" s="1240" t="s">
        <v>54</v>
      </c>
      <c r="AI51" s="2276"/>
      <c r="AV51" s="1110">
        <v>45929</v>
      </c>
      <c r="AW51" s="108"/>
      <c r="AX51" s="108"/>
      <c r="AY51" s="82">
        <v>40</v>
      </c>
      <c r="BA51" s="1205"/>
      <c r="BB51" s="2240"/>
      <c r="BC51" s="2240"/>
      <c r="BD51" s="2241"/>
      <c r="BF51" s="1135"/>
      <c r="BG51" s="152" t="s">
        <v>292</v>
      </c>
      <c r="BH51" s="152" t="s">
        <v>296</v>
      </c>
      <c r="BI51" s="153" t="s">
        <v>93</v>
      </c>
      <c r="BK51" s="1120">
        <v>46021</v>
      </c>
      <c r="BL51" s="105"/>
      <c r="BM51" s="105"/>
      <c r="BN51" s="86"/>
      <c r="BP51" s="2174" t="s">
        <v>241</v>
      </c>
      <c r="BQ51" s="2175"/>
      <c r="BR51" s="2176"/>
    </row>
    <row r="52" spans="2:71" ht="15.75" customHeight="1" thickBot="1">
      <c r="B52" s="2177" t="s">
        <v>250</v>
      </c>
      <c r="C52" s="2178"/>
      <c r="D52" s="2179"/>
      <c r="G52" s="1116"/>
      <c r="H52" s="2164" t="s">
        <v>98</v>
      </c>
      <c r="I52" s="2164"/>
      <c r="J52" s="151" t="s">
        <v>32</v>
      </c>
      <c r="L52" s="1120">
        <v>45716</v>
      </c>
      <c r="M52" s="12"/>
      <c r="N52" s="12"/>
      <c r="O52" s="34"/>
      <c r="Q52" s="1144">
        <v>45745</v>
      </c>
      <c r="R52" s="2185" t="s">
        <v>189</v>
      </c>
      <c r="S52" s="2185"/>
      <c r="T52" s="2186"/>
      <c r="V52" s="1103">
        <v>45777</v>
      </c>
      <c r="W52" s="64"/>
      <c r="X52" s="64"/>
      <c r="Y52" s="65"/>
      <c r="AF52" s="1169">
        <v>45836</v>
      </c>
      <c r="AG52" s="2244" t="s">
        <v>280</v>
      </c>
      <c r="AH52" s="2245"/>
      <c r="AI52" s="2276"/>
      <c r="AV52" s="1106">
        <v>45930</v>
      </c>
      <c r="AW52" s="2145" t="s">
        <v>122</v>
      </c>
      <c r="AX52" s="2145"/>
      <c r="AY52" s="2146"/>
      <c r="BA52" s="1114"/>
      <c r="BB52" s="2158" t="s">
        <v>133</v>
      </c>
      <c r="BC52" s="2158"/>
      <c r="BD52" s="155"/>
      <c r="BK52" s="1120">
        <v>46022</v>
      </c>
      <c r="BL52" s="105"/>
      <c r="BM52" s="105"/>
      <c r="BN52" s="86"/>
      <c r="BP52" s="2177" t="s">
        <v>250</v>
      </c>
      <c r="BQ52" s="2178"/>
      <c r="BR52" s="2179"/>
    </row>
    <row r="53" spans="2:71" ht="15.75" customHeight="1" thickBot="1">
      <c r="B53" s="2148" t="s">
        <v>251</v>
      </c>
      <c r="C53" s="2149"/>
      <c r="D53" s="2150"/>
      <c r="F53" s="33"/>
      <c r="G53" s="1117"/>
      <c r="H53" s="152" t="s">
        <v>290</v>
      </c>
      <c r="I53" s="152" t="s">
        <v>301</v>
      </c>
      <c r="J53" s="153" t="s">
        <v>54</v>
      </c>
      <c r="Q53" s="1138"/>
      <c r="R53" s="2187" t="s">
        <v>192</v>
      </c>
      <c r="S53" s="2187"/>
      <c r="T53" s="171" t="s">
        <v>39</v>
      </c>
      <c r="AF53" s="1134">
        <v>45837</v>
      </c>
      <c r="AG53" s="2164" t="s">
        <v>135</v>
      </c>
      <c r="AH53" s="2279"/>
      <c r="AI53" s="2276"/>
      <c r="AJ53" s="53"/>
      <c r="AK53" s="53"/>
      <c r="AV53" s="1136"/>
      <c r="AW53" s="2147"/>
      <c r="AX53" s="2147"/>
      <c r="AY53" s="167"/>
      <c r="BA53" s="1143"/>
      <c r="BB53" s="156" t="s">
        <v>305</v>
      </c>
      <c r="BC53" s="156"/>
      <c r="BD53" s="157" t="s">
        <v>54</v>
      </c>
      <c r="BP53" s="2148" t="s">
        <v>251</v>
      </c>
      <c r="BQ53" s="2149"/>
      <c r="BR53" s="2150"/>
    </row>
    <row r="54" spans="2:71" ht="15.75" customHeight="1" thickBot="1">
      <c r="B54" s="2155" t="s">
        <v>252</v>
      </c>
      <c r="C54" s="2156"/>
      <c r="D54" s="2157"/>
      <c r="F54" s="18"/>
      <c r="G54" s="1110">
        <v>45684</v>
      </c>
      <c r="H54" s="56"/>
      <c r="I54" s="56"/>
      <c r="J54" s="82">
        <v>5</v>
      </c>
      <c r="Q54" s="1100">
        <v>45746</v>
      </c>
      <c r="R54" s="2188" t="s">
        <v>225</v>
      </c>
      <c r="S54" s="2188"/>
      <c r="T54" s="2189"/>
      <c r="AF54" s="1151"/>
      <c r="AG54" s="137" t="s">
        <v>293</v>
      </c>
      <c r="AH54" s="151" t="s">
        <v>31</v>
      </c>
      <c r="AI54" s="2276"/>
      <c r="BA54" s="1122">
        <v>45956</v>
      </c>
      <c r="BB54" s="104"/>
      <c r="BC54" s="104"/>
      <c r="BD54" s="84"/>
      <c r="BP54" s="2155" t="s">
        <v>252</v>
      </c>
      <c r="BQ54" s="2156"/>
      <c r="BR54" s="2157"/>
    </row>
    <row r="55" spans="2:71" ht="17.25" thickBot="1">
      <c r="B55" s="2195" t="s">
        <v>750</v>
      </c>
      <c r="C55" s="2196"/>
      <c r="D55" s="2197"/>
      <c r="G55" s="1106">
        <v>45685</v>
      </c>
      <c r="H55" s="2145" t="s">
        <v>315</v>
      </c>
      <c r="I55" s="2145"/>
      <c r="J55" s="2146"/>
      <c r="Q55" s="1114"/>
      <c r="R55" s="2190"/>
      <c r="S55" s="2190"/>
      <c r="T55" s="2191"/>
      <c r="AF55" s="1117"/>
      <c r="AG55" s="152" t="s">
        <v>297</v>
      </c>
      <c r="AH55" s="153" t="s">
        <v>37</v>
      </c>
      <c r="AI55" s="2276"/>
      <c r="AW55" s="2"/>
      <c r="AX55" s="2"/>
      <c r="AY55" s="2"/>
      <c r="BA55" s="1120">
        <v>45957</v>
      </c>
      <c r="BB55" s="105"/>
      <c r="BC55" s="105"/>
      <c r="BD55" s="86">
        <v>44</v>
      </c>
      <c r="BP55" s="2195" t="s">
        <v>750</v>
      </c>
      <c r="BQ55" s="2196"/>
      <c r="BR55" s="2197"/>
    </row>
    <row r="56" spans="2:71" ht="17.25" thickBot="1">
      <c r="B56" s="2198" t="s">
        <v>751</v>
      </c>
      <c r="C56" s="2199"/>
      <c r="D56" s="2200"/>
      <c r="G56" s="1107"/>
      <c r="H56" s="2147" t="s">
        <v>133</v>
      </c>
      <c r="I56" s="2147"/>
      <c r="J56" s="167" t="s">
        <v>54</v>
      </c>
      <c r="Q56" s="1114"/>
      <c r="R56" s="2158" t="s">
        <v>133</v>
      </c>
      <c r="S56" s="2158"/>
      <c r="T56" s="155" t="s">
        <v>50</v>
      </c>
      <c r="AF56" s="1181">
        <v>45838</v>
      </c>
      <c r="AG56" s="128" t="s">
        <v>110</v>
      </c>
      <c r="AH56" s="1092"/>
      <c r="AI56" s="1236" t="s">
        <v>39</v>
      </c>
      <c r="BA56" s="1106">
        <v>45958</v>
      </c>
      <c r="BB56" s="2145" t="s">
        <v>358</v>
      </c>
      <c r="BC56" s="2145"/>
      <c r="BD56" s="2146"/>
      <c r="BP56" s="2198" t="s">
        <v>751</v>
      </c>
      <c r="BQ56" s="2199"/>
      <c r="BR56" s="2200"/>
    </row>
    <row r="57" spans="2:71" ht="17.25" thickBot="1">
      <c r="B57" s="2192" t="s">
        <v>749</v>
      </c>
      <c r="C57" s="2193"/>
      <c r="D57" s="2194"/>
      <c r="G57" s="1103">
        <v>45686</v>
      </c>
      <c r="H57" s="58"/>
      <c r="I57" s="58"/>
      <c r="J57" s="59"/>
      <c r="Q57" s="1143"/>
      <c r="R57" s="156" t="s">
        <v>290</v>
      </c>
      <c r="S57" s="156" t="s">
        <v>305</v>
      </c>
      <c r="T57" s="157" t="s">
        <v>54</v>
      </c>
      <c r="AF57" s="1182"/>
      <c r="AG57" s="1183" t="s">
        <v>299</v>
      </c>
      <c r="AH57" s="1241"/>
      <c r="AI57" s="1242" t="s">
        <v>38</v>
      </c>
      <c r="BA57" s="1136"/>
      <c r="BB57" s="2147" t="s">
        <v>133</v>
      </c>
      <c r="BC57" s="2147"/>
      <c r="BD57" s="167" t="s">
        <v>54</v>
      </c>
      <c r="BP57" s="2192" t="s">
        <v>749</v>
      </c>
      <c r="BQ57" s="2193"/>
      <c r="BR57" s="2194"/>
      <c r="BS57" s="47"/>
    </row>
    <row r="58" spans="2:71" ht="17.25" thickBot="1">
      <c r="B58" s="2065" t="s">
        <v>188</v>
      </c>
      <c r="C58" s="2066"/>
      <c r="D58" s="2067"/>
      <c r="G58" s="1120">
        <v>45687</v>
      </c>
      <c r="H58" s="20"/>
      <c r="I58" s="20"/>
      <c r="J58" s="60"/>
      <c r="Q58" s="1103">
        <v>45747</v>
      </c>
      <c r="R58" s="64"/>
      <c r="S58" s="64"/>
      <c r="T58" s="84">
        <v>14</v>
      </c>
      <c r="BA58" s="1120">
        <v>45959</v>
      </c>
      <c r="BB58" s="105"/>
      <c r="BC58" s="105"/>
      <c r="BD58" s="86"/>
      <c r="BP58" s="2065" t="s">
        <v>188</v>
      </c>
      <c r="BQ58" s="2066"/>
      <c r="BR58" s="2067"/>
      <c r="BS58" s="47"/>
    </row>
    <row r="59" spans="2:71" ht="17.25" thickBot="1">
      <c r="B59" s="2171" t="s">
        <v>187</v>
      </c>
      <c r="C59" s="2172"/>
      <c r="D59" s="2173"/>
      <c r="G59" s="1120">
        <v>45688</v>
      </c>
      <c r="H59" s="20"/>
      <c r="I59" s="20"/>
      <c r="J59" s="60"/>
      <c r="BA59" s="1105">
        <v>45960</v>
      </c>
      <c r="BB59" s="110"/>
      <c r="BC59" s="110"/>
      <c r="BD59" s="81"/>
      <c r="BP59" s="2171" t="s">
        <v>187</v>
      </c>
      <c r="BQ59" s="2172"/>
      <c r="BR59" s="2173"/>
      <c r="BS59" s="47"/>
    </row>
    <row r="60" spans="2:71" ht="17.25" thickBot="1">
      <c r="B60" s="2074" t="s">
        <v>130</v>
      </c>
      <c r="C60" s="2075"/>
      <c r="D60" s="2076"/>
      <c r="BA60" s="1156">
        <v>45961</v>
      </c>
      <c r="BB60" s="43" t="s">
        <v>111</v>
      </c>
      <c r="BC60" s="140"/>
      <c r="BD60" s="139"/>
      <c r="BP60" s="2074" t="s">
        <v>130</v>
      </c>
      <c r="BQ60" s="2075"/>
      <c r="BR60" s="2076"/>
      <c r="BS60" s="47"/>
    </row>
    <row r="61" spans="2:71">
      <c r="B61" s="70"/>
      <c r="C61" s="70"/>
      <c r="D61" s="70"/>
      <c r="BA61" s="1170"/>
      <c r="BB61" s="1171"/>
      <c r="BC61" s="1172"/>
      <c r="BD61" s="1173"/>
      <c r="BP61" s="70"/>
      <c r="BQ61" s="70"/>
      <c r="BR61" s="70"/>
      <c r="BS61" s="47"/>
    </row>
    <row r="62" spans="2:71">
      <c r="B62" s="70"/>
      <c r="C62" s="70"/>
      <c r="D62" s="70"/>
      <c r="BA62" s="1170"/>
      <c r="BB62" s="1171"/>
      <c r="BC62" s="1172"/>
      <c r="BD62" s="1173"/>
      <c r="BP62" s="70"/>
      <c r="BQ62" s="70"/>
      <c r="BR62" s="70"/>
      <c r="BS62" s="47"/>
    </row>
    <row r="63" spans="2:71">
      <c r="B63" s="70"/>
      <c r="C63" s="70"/>
      <c r="D63" s="70"/>
      <c r="BA63" s="1170"/>
      <c r="BB63" s="1171"/>
      <c r="BC63" s="1172"/>
      <c r="BD63" s="1173"/>
      <c r="BP63" s="70"/>
      <c r="BQ63" s="70"/>
      <c r="BR63" s="70"/>
      <c r="BS63" s="47"/>
    </row>
    <row r="64" spans="2:71">
      <c r="B64" s="70"/>
      <c r="C64" s="70"/>
      <c r="D64" s="70"/>
      <c r="BA64" s="1170"/>
      <c r="BB64" s="1171"/>
      <c r="BC64" s="1172"/>
      <c r="BD64" s="1173"/>
      <c r="BP64" s="70"/>
      <c r="BQ64" s="70"/>
      <c r="BR64" s="70"/>
      <c r="BS64" s="47"/>
    </row>
    <row r="65" spans="1:74">
      <c r="B65" s="70"/>
      <c r="C65" s="70"/>
      <c r="D65" s="70"/>
      <c r="BA65" s="1170"/>
      <c r="BB65" s="1171"/>
      <c r="BC65" s="1172"/>
      <c r="BD65" s="1173"/>
      <c r="BP65" s="70"/>
      <c r="BQ65" s="70"/>
      <c r="BR65" s="70"/>
      <c r="BS65" s="47"/>
    </row>
    <row r="66" spans="1:74">
      <c r="B66" s="70"/>
      <c r="C66" s="70"/>
      <c r="D66" s="70"/>
      <c r="BA66" s="1170"/>
      <c r="BB66" s="1171"/>
      <c r="BC66" s="1172"/>
      <c r="BD66" s="1173"/>
      <c r="BP66" s="70"/>
      <c r="BQ66" s="70"/>
      <c r="BR66" s="70"/>
      <c r="BS66" s="47"/>
    </row>
    <row r="67" spans="1:74">
      <c r="BS67" s="47"/>
    </row>
    <row r="68" spans="1:74">
      <c r="BA68" s="197"/>
      <c r="BB68" s="119"/>
      <c r="BC68" s="119"/>
      <c r="BD68" s="119"/>
      <c r="BS68" s="47"/>
    </row>
    <row r="69" spans="1:74">
      <c r="BA69" s="197"/>
      <c r="BB69" s="119"/>
      <c r="BC69" s="119"/>
      <c r="BD69" s="119"/>
      <c r="BS69" s="47"/>
    </row>
    <row r="70" spans="1:74" s="1291" customFormat="1">
      <c r="A70" s="47"/>
      <c r="B70" s="47"/>
      <c r="C70" s="47"/>
      <c r="D70" s="47"/>
      <c r="E70" s="93">
        <f>SUM(E71:E84)-E74</f>
        <v>13</v>
      </c>
      <c r="F70" s="47"/>
      <c r="G70" s="93">
        <f t="shared" ref="G70:BQ70" si="0">SUM(G71:G84)-G74</f>
        <v>13</v>
      </c>
      <c r="H70" s="93">
        <f t="shared" si="0"/>
        <v>0</v>
      </c>
      <c r="I70" s="93">
        <f t="shared" si="0"/>
        <v>0</v>
      </c>
      <c r="J70" s="93">
        <f t="shared" si="0"/>
        <v>0</v>
      </c>
      <c r="K70" s="93">
        <f t="shared" si="0"/>
        <v>0</v>
      </c>
      <c r="L70" s="93">
        <f t="shared" si="0"/>
        <v>0</v>
      </c>
      <c r="M70" s="93">
        <f t="shared" si="0"/>
        <v>0</v>
      </c>
      <c r="N70" s="93">
        <f t="shared" si="0"/>
        <v>0</v>
      </c>
      <c r="O70" s="93">
        <f t="shared" si="0"/>
        <v>0</v>
      </c>
      <c r="P70" s="93">
        <f t="shared" si="0"/>
        <v>0</v>
      </c>
      <c r="Q70" s="93">
        <f t="shared" si="0"/>
        <v>0</v>
      </c>
      <c r="R70" s="93">
        <f t="shared" si="0"/>
        <v>0</v>
      </c>
      <c r="S70" s="93">
        <f t="shared" si="0"/>
        <v>0</v>
      </c>
      <c r="T70" s="93">
        <f t="shared" si="0"/>
        <v>0</v>
      </c>
      <c r="U70" s="93">
        <f t="shared" si="0"/>
        <v>0</v>
      </c>
      <c r="V70" s="93">
        <f t="shared" si="0"/>
        <v>0</v>
      </c>
      <c r="W70" s="93">
        <f t="shared" si="0"/>
        <v>0</v>
      </c>
      <c r="X70" s="93">
        <f t="shared" si="0"/>
        <v>0</v>
      </c>
      <c r="Y70" s="93">
        <f t="shared" si="0"/>
        <v>0</v>
      </c>
      <c r="Z70" s="93">
        <f t="shared" si="0"/>
        <v>0</v>
      </c>
      <c r="AA70" s="93">
        <f t="shared" si="0"/>
        <v>0</v>
      </c>
      <c r="AB70" s="93">
        <f t="shared" si="0"/>
        <v>0</v>
      </c>
      <c r="AC70" s="93">
        <f t="shared" si="0"/>
        <v>0</v>
      </c>
      <c r="AD70" s="93">
        <f t="shared" si="0"/>
        <v>0</v>
      </c>
      <c r="AE70" s="93">
        <f t="shared" si="0"/>
        <v>0</v>
      </c>
      <c r="AF70" s="93">
        <f t="shared" si="0"/>
        <v>0</v>
      </c>
      <c r="AG70" s="93">
        <f t="shared" si="0"/>
        <v>0</v>
      </c>
      <c r="AH70" s="93">
        <f t="shared" si="0"/>
        <v>0</v>
      </c>
      <c r="AI70" s="93">
        <f t="shared" si="0"/>
        <v>0</v>
      </c>
      <c r="AJ70" s="93">
        <f t="shared" si="0"/>
        <v>0</v>
      </c>
      <c r="AK70" s="93">
        <f t="shared" si="0"/>
        <v>0</v>
      </c>
      <c r="AL70" s="93">
        <f t="shared" si="0"/>
        <v>0</v>
      </c>
      <c r="AM70" s="93">
        <f t="shared" si="0"/>
        <v>0</v>
      </c>
      <c r="AN70" s="93">
        <f t="shared" si="0"/>
        <v>0</v>
      </c>
      <c r="AO70" s="93">
        <f t="shared" si="0"/>
        <v>0</v>
      </c>
      <c r="AP70" s="93">
        <f t="shared" si="0"/>
        <v>0</v>
      </c>
      <c r="AQ70" s="93">
        <f t="shared" si="0"/>
        <v>0</v>
      </c>
      <c r="AR70" s="93">
        <f t="shared" si="0"/>
        <v>0</v>
      </c>
      <c r="AS70" s="93">
        <f t="shared" si="0"/>
        <v>0</v>
      </c>
      <c r="AT70" s="93">
        <f t="shared" si="0"/>
        <v>0</v>
      </c>
      <c r="AU70" s="93">
        <f t="shared" si="0"/>
        <v>0</v>
      </c>
      <c r="AV70" s="93">
        <f t="shared" si="0"/>
        <v>0</v>
      </c>
      <c r="AW70" s="93">
        <f t="shared" si="0"/>
        <v>0</v>
      </c>
      <c r="AX70" s="93">
        <f t="shared" si="0"/>
        <v>0</v>
      </c>
      <c r="AY70" s="93">
        <f t="shared" si="0"/>
        <v>0</v>
      </c>
      <c r="AZ70" s="93">
        <f t="shared" si="0"/>
        <v>0</v>
      </c>
      <c r="BA70" s="93">
        <f t="shared" si="0"/>
        <v>0</v>
      </c>
      <c r="BB70" s="93">
        <f t="shared" si="0"/>
        <v>0</v>
      </c>
      <c r="BC70" s="93">
        <f t="shared" si="0"/>
        <v>0</v>
      </c>
      <c r="BD70" s="93">
        <f t="shared" si="0"/>
        <v>0</v>
      </c>
      <c r="BE70" s="93">
        <f t="shared" si="0"/>
        <v>0</v>
      </c>
      <c r="BF70" s="93">
        <f t="shared" si="0"/>
        <v>0</v>
      </c>
      <c r="BG70" s="93">
        <f t="shared" si="0"/>
        <v>0</v>
      </c>
      <c r="BH70" s="93">
        <f t="shared" si="0"/>
        <v>0</v>
      </c>
      <c r="BI70" s="93">
        <f t="shared" si="0"/>
        <v>0</v>
      </c>
      <c r="BJ70" s="93">
        <f t="shared" si="0"/>
        <v>0</v>
      </c>
      <c r="BK70" s="93">
        <f t="shared" si="0"/>
        <v>0</v>
      </c>
      <c r="BL70" s="93">
        <f t="shared" si="0"/>
        <v>0</v>
      </c>
      <c r="BM70" s="93">
        <f t="shared" si="0"/>
        <v>0</v>
      </c>
      <c r="BN70" s="93">
        <f t="shared" si="0"/>
        <v>0</v>
      </c>
      <c r="BO70" s="93">
        <f t="shared" si="0"/>
        <v>0</v>
      </c>
      <c r="BP70" s="93">
        <f t="shared" si="0"/>
        <v>0</v>
      </c>
      <c r="BQ70" s="93">
        <f t="shared" si="0"/>
        <v>0</v>
      </c>
      <c r="BS70" s="47"/>
      <c r="BT70" s="47"/>
      <c r="BU70" s="47"/>
      <c r="BV70" s="1289"/>
    </row>
    <row r="71" spans="1:74" s="1291" customFormat="1" ht="17.25" thickBot="1">
      <c r="A71" s="47"/>
      <c r="B71" s="2137" t="s">
        <v>64</v>
      </c>
      <c r="C71" s="2138"/>
      <c r="D71" s="2139"/>
      <c r="E71" s="93">
        <f>SUM(F71:BQ71)</f>
        <v>0</v>
      </c>
      <c r="F71" s="1385"/>
      <c r="G71" s="1385"/>
      <c r="H71" s="1385"/>
      <c r="I71" s="1385"/>
      <c r="J71" s="1385"/>
      <c r="K71" s="1385"/>
      <c r="L71" s="1385"/>
      <c r="M71" s="1465"/>
      <c r="N71" s="1465"/>
      <c r="O71" s="1465"/>
      <c r="P71" s="1465"/>
      <c r="Q71" s="1465"/>
      <c r="R71" s="1465"/>
      <c r="S71" s="1465"/>
      <c r="T71" s="1465"/>
      <c r="U71" s="1465"/>
      <c r="V71" s="1465"/>
      <c r="W71" s="1465"/>
      <c r="X71" s="1465"/>
      <c r="Y71" s="1465"/>
      <c r="Z71" s="1465"/>
      <c r="AA71" s="1465"/>
      <c r="AB71" s="1465"/>
      <c r="AC71" s="1465"/>
      <c r="AD71" s="1465"/>
      <c r="AE71" s="1465"/>
      <c r="AF71" s="1465"/>
      <c r="AG71" s="1465"/>
      <c r="AH71" s="1465"/>
      <c r="AI71" s="1465"/>
      <c r="AJ71" s="1465"/>
      <c r="AK71" s="1465"/>
      <c r="AL71" s="1465"/>
      <c r="AM71" s="1465"/>
      <c r="AN71" s="1465"/>
      <c r="AO71" s="1465"/>
      <c r="AP71" s="1465"/>
      <c r="AQ71" s="1465"/>
      <c r="AR71" s="1465"/>
      <c r="AS71" s="1465"/>
      <c r="AT71" s="1465"/>
      <c r="AU71" s="1465"/>
      <c r="AV71" s="1465"/>
      <c r="AW71" s="1465"/>
      <c r="AX71" s="1465"/>
      <c r="AY71" s="1465"/>
      <c r="AZ71" s="1465"/>
      <c r="BA71" s="1465"/>
      <c r="BB71" s="1465"/>
      <c r="BC71" s="1465"/>
      <c r="BD71" s="1465"/>
      <c r="BE71" s="1465"/>
      <c r="BF71" s="1465"/>
      <c r="BG71" s="1465"/>
      <c r="BH71" s="1465"/>
      <c r="BI71" s="1465"/>
      <c r="BJ71" s="1465"/>
      <c r="BK71" s="1465"/>
      <c r="BL71" s="1465"/>
      <c r="BM71" s="1465"/>
      <c r="BN71" s="1465"/>
      <c r="BO71" s="1465"/>
      <c r="BP71" s="1465"/>
      <c r="BQ71" s="1465"/>
      <c r="BS71" s="2137" t="s">
        <v>64</v>
      </c>
      <c r="BT71" s="2138"/>
      <c r="BU71" s="2139"/>
      <c r="BV71" s="1289"/>
    </row>
    <row r="72" spans="1:74" s="1291" customFormat="1" ht="17.25" thickBot="1">
      <c r="A72" s="47"/>
      <c r="B72" s="2131" t="s">
        <v>1395</v>
      </c>
      <c r="C72" s="2132"/>
      <c r="D72" s="2133"/>
      <c r="E72" s="93">
        <f>SUM(F72:BP72)</f>
        <v>3</v>
      </c>
      <c r="F72" s="1385"/>
      <c r="G72" s="1385">
        <v>3</v>
      </c>
      <c r="H72" s="1385"/>
      <c r="I72" s="1385"/>
      <c r="J72" s="1385"/>
      <c r="K72" s="1385"/>
      <c r="L72" s="1385"/>
      <c r="M72" s="1465"/>
      <c r="N72" s="1465"/>
      <c r="O72" s="1465"/>
      <c r="P72" s="1465"/>
      <c r="Q72" s="1465"/>
      <c r="R72" s="1465"/>
      <c r="S72" s="1465"/>
      <c r="T72" s="1465"/>
      <c r="U72" s="1465"/>
      <c r="V72" s="1465"/>
      <c r="W72" s="1465"/>
      <c r="X72" s="1465"/>
      <c r="Y72" s="1465"/>
      <c r="Z72" s="1465"/>
      <c r="AA72" s="1465"/>
      <c r="AB72" s="2058"/>
      <c r="AC72" s="1465"/>
      <c r="AD72" s="1465"/>
      <c r="AE72" s="1465"/>
      <c r="AF72" s="1465"/>
      <c r="AG72" s="1465"/>
      <c r="AH72" s="1465"/>
      <c r="AI72" s="1465"/>
      <c r="AJ72" s="1465"/>
      <c r="AK72" s="1465"/>
      <c r="AL72" s="1465"/>
      <c r="AM72" s="1465"/>
      <c r="AN72" s="1465"/>
      <c r="AO72" s="1465"/>
      <c r="AP72" s="1465"/>
      <c r="AQ72" s="1465"/>
      <c r="AR72" s="1465"/>
      <c r="AS72" s="1465"/>
      <c r="AT72" s="1465"/>
      <c r="AU72" s="1465"/>
      <c r="AV72" s="1465"/>
      <c r="AW72" s="1465"/>
      <c r="AX72" s="1465"/>
      <c r="AY72" s="1465"/>
      <c r="AZ72" s="1465"/>
      <c r="BA72" s="1465"/>
      <c r="BB72" s="1465"/>
      <c r="BC72" s="1465"/>
      <c r="BD72" s="1465"/>
      <c r="BE72" s="1465"/>
      <c r="BF72" s="1465"/>
      <c r="BG72" s="1465"/>
      <c r="BH72" s="1465"/>
      <c r="BI72" s="1465"/>
      <c r="BJ72" s="1465"/>
      <c r="BK72" s="1465"/>
      <c r="BL72" s="1465"/>
      <c r="BM72" s="1465"/>
      <c r="BN72" s="1465"/>
      <c r="BO72" s="1465"/>
      <c r="BP72" s="1465"/>
      <c r="BQ72" s="1465"/>
      <c r="BS72" s="2131" t="s">
        <v>1395</v>
      </c>
      <c r="BT72" s="2132"/>
      <c r="BU72" s="2133"/>
      <c r="BV72" s="1289"/>
    </row>
    <row r="73" spans="1:74" s="1291" customFormat="1" ht="17.25" thickBot="1">
      <c r="A73" s="47"/>
      <c r="B73" s="2134" t="s">
        <v>252</v>
      </c>
      <c r="C73" s="2135"/>
      <c r="D73" s="2136"/>
      <c r="E73" s="93">
        <f t="shared" ref="E73:E83" si="1">SUM(F73:BP73)</f>
        <v>2</v>
      </c>
      <c r="F73" s="1385"/>
      <c r="G73" s="1385">
        <v>2</v>
      </c>
      <c r="H73" s="1385"/>
      <c r="I73" s="1385"/>
      <c r="J73" s="1385"/>
      <c r="K73" s="1385"/>
      <c r="L73" s="1385"/>
      <c r="M73" s="1465"/>
      <c r="N73" s="1465"/>
      <c r="O73" s="1465"/>
      <c r="P73" s="1465"/>
      <c r="Q73" s="1465"/>
      <c r="R73" s="1465"/>
      <c r="S73" s="1465"/>
      <c r="T73" s="1465"/>
      <c r="U73" s="1465"/>
      <c r="V73" s="1465"/>
      <c r="W73" s="1465"/>
      <c r="X73" s="1465"/>
      <c r="Y73" s="1465"/>
      <c r="Z73" s="1465"/>
      <c r="AA73" s="1465"/>
      <c r="AB73" s="1465"/>
      <c r="AC73" s="1465"/>
      <c r="AD73" s="1465"/>
      <c r="AE73" s="1465"/>
      <c r="AF73" s="1465"/>
      <c r="AG73" s="1465"/>
      <c r="AH73" s="1465"/>
      <c r="AI73" s="1465"/>
      <c r="AJ73" s="1465"/>
      <c r="AK73" s="1465"/>
      <c r="AL73" s="1465"/>
      <c r="AM73" s="1465"/>
      <c r="AN73" s="1465"/>
      <c r="AO73" s="1465"/>
      <c r="AP73" s="1465"/>
      <c r="AQ73" s="1465"/>
      <c r="AR73" s="1465"/>
      <c r="AS73" s="1465"/>
      <c r="AT73" s="1465"/>
      <c r="AU73" s="1465"/>
      <c r="AV73" s="1465"/>
      <c r="AW73" s="1465"/>
      <c r="AX73" s="1465"/>
      <c r="AY73" s="1465"/>
      <c r="AZ73" s="1465"/>
      <c r="BA73" s="1465"/>
      <c r="BB73" s="1465"/>
      <c r="BC73" s="1465"/>
      <c r="BD73" s="1465"/>
      <c r="BE73" s="1465"/>
      <c r="BF73" s="1465"/>
      <c r="BG73" s="1465"/>
      <c r="BH73" s="1465"/>
      <c r="BI73" s="1465"/>
      <c r="BJ73" s="1465"/>
      <c r="BK73" s="1465"/>
      <c r="BL73" s="1465"/>
      <c r="BM73" s="1465"/>
      <c r="BN73" s="1465"/>
      <c r="BO73" s="1465"/>
      <c r="BP73" s="1465"/>
      <c r="BQ73" s="1465"/>
      <c r="BS73" s="2134" t="s">
        <v>252</v>
      </c>
      <c r="BT73" s="2135"/>
      <c r="BU73" s="2136"/>
      <c r="BV73" s="1289"/>
    </row>
    <row r="74" spans="1:74" s="1291" customFormat="1" ht="17.25" thickBot="1">
      <c r="A74" s="47"/>
      <c r="B74" s="2134" t="s">
        <v>1280</v>
      </c>
      <c r="C74" s="2135"/>
      <c r="D74" s="1592"/>
      <c r="E74" s="93">
        <f t="shared" si="1"/>
        <v>0</v>
      </c>
      <c r="F74" s="1385"/>
      <c r="G74" s="1385"/>
      <c r="H74" s="1385"/>
      <c r="I74" s="1385"/>
      <c r="J74" s="1385"/>
      <c r="K74" s="1385"/>
      <c r="L74" s="1385"/>
      <c r="M74" s="1465"/>
      <c r="N74" s="1465"/>
      <c r="O74" s="1465"/>
      <c r="P74" s="1465"/>
      <c r="Q74" s="1465"/>
      <c r="R74" s="1465"/>
      <c r="S74" s="1465"/>
      <c r="T74" s="1465"/>
      <c r="U74" s="1465"/>
      <c r="V74" s="1465"/>
      <c r="W74" s="1465"/>
      <c r="X74" s="1465"/>
      <c r="Y74" s="1465"/>
      <c r="Z74" s="1465"/>
      <c r="AA74" s="1465"/>
      <c r="AB74" s="1465"/>
      <c r="AC74" s="1465"/>
      <c r="AD74" s="1465"/>
      <c r="AE74" s="1465"/>
      <c r="AF74" s="1465"/>
      <c r="AG74" s="1465"/>
      <c r="AH74" s="1465"/>
      <c r="AI74" s="1465"/>
      <c r="AJ74" s="1465"/>
      <c r="AK74" s="1465"/>
      <c r="AL74" s="1465"/>
      <c r="AM74" s="1465"/>
      <c r="AN74" s="1465"/>
      <c r="AO74" s="1465"/>
      <c r="AP74" s="1465"/>
      <c r="AQ74" s="1465"/>
      <c r="AR74" s="1465"/>
      <c r="AS74" s="1465"/>
      <c r="AT74" s="1465"/>
      <c r="AU74" s="1465"/>
      <c r="AV74" s="1465"/>
      <c r="AW74" s="1465"/>
      <c r="AX74" s="1465"/>
      <c r="AY74" s="1465"/>
      <c r="AZ74" s="1465"/>
      <c r="BA74" s="1465"/>
      <c r="BB74" s="1465"/>
      <c r="BC74" s="1465"/>
      <c r="BD74" s="1465"/>
      <c r="BE74" s="1465"/>
      <c r="BF74" s="1465"/>
      <c r="BG74" s="1465"/>
      <c r="BH74" s="1465"/>
      <c r="BI74" s="1465"/>
      <c r="BJ74" s="1465"/>
      <c r="BK74" s="1465"/>
      <c r="BL74" s="1465"/>
      <c r="BM74" s="1465"/>
      <c r="BN74" s="1465"/>
      <c r="BO74" s="1465"/>
      <c r="BP74" s="1465"/>
      <c r="BQ74" s="1465"/>
      <c r="BS74" s="2134" t="s">
        <v>1280</v>
      </c>
      <c r="BT74" s="2135"/>
      <c r="BU74" s="1592"/>
      <c r="BV74" s="1289"/>
    </row>
    <row r="75" spans="1:74" s="1291" customFormat="1" ht="17.25" thickBot="1">
      <c r="A75" s="47"/>
      <c r="B75" s="2131" t="s">
        <v>749</v>
      </c>
      <c r="C75" s="2132"/>
      <c r="D75" s="2133"/>
      <c r="E75" s="93">
        <f t="shared" si="1"/>
        <v>0</v>
      </c>
      <c r="F75" s="1385"/>
      <c r="G75" s="1385"/>
      <c r="H75" s="1385"/>
      <c r="I75" s="1385"/>
      <c r="J75" s="1385"/>
      <c r="K75" s="1385"/>
      <c r="L75" s="1385"/>
      <c r="M75" s="1465"/>
      <c r="N75" s="93"/>
      <c r="O75" s="93"/>
      <c r="P75" s="93"/>
      <c r="Q75" s="1385"/>
      <c r="R75" s="1465"/>
      <c r="S75" s="1465"/>
      <c r="T75" s="1465"/>
      <c r="U75" s="1465"/>
      <c r="V75" s="1465"/>
      <c r="W75" s="1465"/>
      <c r="X75" s="1465"/>
      <c r="Y75" s="1465"/>
      <c r="Z75" s="1465"/>
      <c r="AA75" s="1465"/>
      <c r="AB75" s="1465"/>
      <c r="AC75" s="1465"/>
      <c r="AD75" s="1465"/>
      <c r="AE75" s="1465"/>
      <c r="AF75" s="1465"/>
      <c r="AG75" s="1465"/>
      <c r="AH75" s="1465"/>
      <c r="AI75" s="1465"/>
      <c r="AJ75" s="1465"/>
      <c r="AK75" s="1465"/>
      <c r="AL75" s="1465"/>
      <c r="AM75" s="1465"/>
      <c r="AN75" s="1465"/>
      <c r="AO75" s="1465"/>
      <c r="AP75" s="1465"/>
      <c r="AQ75" s="1465"/>
      <c r="AR75" s="1465"/>
      <c r="AS75" s="1465"/>
      <c r="AT75" s="1465"/>
      <c r="AU75" s="1465"/>
      <c r="AV75" s="1465"/>
      <c r="AW75" s="1465"/>
      <c r="AX75" s="1465"/>
      <c r="AY75" s="1465"/>
      <c r="AZ75" s="1465"/>
      <c r="BA75" s="1465"/>
      <c r="BB75" s="1465"/>
      <c r="BC75" s="1465"/>
      <c r="BD75" s="1465"/>
      <c r="BE75" s="1465"/>
      <c r="BF75" s="1465"/>
      <c r="BG75" s="1465"/>
      <c r="BH75" s="1465"/>
      <c r="BI75" s="1465"/>
      <c r="BJ75" s="1465"/>
      <c r="BK75" s="1465"/>
      <c r="BL75" s="1465"/>
      <c r="BM75" s="1465"/>
      <c r="BN75" s="1465"/>
      <c r="BO75" s="1465"/>
      <c r="BP75" s="1465"/>
      <c r="BQ75" s="1465"/>
      <c r="BS75" s="2131" t="s">
        <v>749</v>
      </c>
      <c r="BT75" s="2132"/>
      <c r="BU75" s="2133"/>
      <c r="BV75" s="1289"/>
    </row>
    <row r="76" spans="1:74" s="1291" customFormat="1" ht="17.25" thickBot="1">
      <c r="A76" s="47"/>
      <c r="B76" s="2131" t="s">
        <v>719</v>
      </c>
      <c r="C76" s="2132"/>
      <c r="D76" s="2133"/>
      <c r="E76" s="93">
        <f t="shared" si="1"/>
        <v>1</v>
      </c>
      <c r="F76" s="1385"/>
      <c r="G76" s="1385">
        <v>1</v>
      </c>
      <c r="H76" s="1385"/>
      <c r="I76" s="1385"/>
      <c r="J76" s="1385"/>
      <c r="K76" s="1385"/>
      <c r="L76" s="1385"/>
      <c r="M76" s="1465"/>
      <c r="N76" s="93"/>
      <c r="O76" s="93"/>
      <c r="P76" s="93"/>
      <c r="Q76" s="1385"/>
      <c r="R76" s="1465"/>
      <c r="S76" s="1465"/>
      <c r="T76" s="1465"/>
      <c r="U76" s="1465"/>
      <c r="V76" s="1465"/>
      <c r="W76" s="1465"/>
      <c r="X76" s="1465"/>
      <c r="Y76" s="1465"/>
      <c r="Z76" s="1465"/>
      <c r="AA76" s="1465"/>
      <c r="AB76" s="1465"/>
      <c r="AC76" s="1465"/>
      <c r="AD76" s="1465"/>
      <c r="AE76" s="1465"/>
      <c r="AF76" s="1465"/>
      <c r="AG76" s="1465"/>
      <c r="AH76" s="1465"/>
      <c r="AI76" s="1465"/>
      <c r="AJ76" s="1465"/>
      <c r="AK76" s="1465"/>
      <c r="AL76" s="1465"/>
      <c r="AM76" s="1465"/>
      <c r="AN76" s="1465"/>
      <c r="AO76" s="1465"/>
      <c r="AP76" s="1465"/>
      <c r="AQ76" s="1465"/>
      <c r="AR76" s="1465"/>
      <c r="AS76" s="1465"/>
      <c r="AT76" s="1465"/>
      <c r="AU76" s="1465"/>
      <c r="AV76" s="1465"/>
      <c r="AW76" s="1465"/>
      <c r="AX76" s="1465"/>
      <c r="AY76" s="1465"/>
      <c r="AZ76" s="1465"/>
      <c r="BA76" s="1465"/>
      <c r="BB76" s="1465"/>
      <c r="BC76" s="1465"/>
      <c r="BD76" s="1465"/>
      <c r="BE76" s="1465"/>
      <c r="BF76" s="1465"/>
      <c r="BG76" s="1465"/>
      <c r="BH76" s="1465"/>
      <c r="BI76" s="1465"/>
      <c r="BJ76" s="1465"/>
      <c r="BK76" s="1465"/>
      <c r="BL76" s="1465"/>
      <c r="BM76" s="1465"/>
      <c r="BN76" s="1465"/>
      <c r="BO76" s="1465"/>
      <c r="BP76" s="1465"/>
      <c r="BQ76" s="1465"/>
      <c r="BS76" s="2131" t="s">
        <v>719</v>
      </c>
      <c r="BT76" s="2132"/>
      <c r="BU76" s="2133"/>
      <c r="BV76" s="1289"/>
    </row>
    <row r="77" spans="1:74" s="1291" customFormat="1" ht="17.25" thickBot="1">
      <c r="A77" s="47"/>
      <c r="B77" s="2131" t="s">
        <v>1396</v>
      </c>
      <c r="C77" s="2132"/>
      <c r="D77" s="2133"/>
      <c r="E77" s="93">
        <f t="shared" si="1"/>
        <v>0</v>
      </c>
      <c r="F77" s="1385"/>
      <c r="G77" s="1385"/>
      <c r="H77" s="1385"/>
      <c r="I77" s="1385"/>
      <c r="J77" s="1385"/>
      <c r="K77" s="1385"/>
      <c r="L77" s="1385"/>
      <c r="M77" s="1465"/>
      <c r="N77" s="93"/>
      <c r="O77" s="93"/>
      <c r="P77" s="93"/>
      <c r="Q77" s="1385"/>
      <c r="R77" s="1465"/>
      <c r="S77" s="1465"/>
      <c r="T77" s="1465"/>
      <c r="U77" s="1465"/>
      <c r="V77" s="1465"/>
      <c r="W77" s="1465"/>
      <c r="X77" s="1465"/>
      <c r="Y77" s="1465"/>
      <c r="Z77" s="1465"/>
      <c r="AA77" s="1465"/>
      <c r="AB77" s="1465"/>
      <c r="AC77" s="1465"/>
      <c r="AD77" s="1465"/>
      <c r="AE77" s="1465"/>
      <c r="AF77" s="1465"/>
      <c r="AG77" s="1465"/>
      <c r="AH77" s="1465"/>
      <c r="AI77" s="1465"/>
      <c r="AJ77" s="1465"/>
      <c r="AK77" s="1465"/>
      <c r="AL77" s="1465"/>
      <c r="AM77" s="1465"/>
      <c r="AN77" s="1465"/>
      <c r="AO77" s="1465"/>
      <c r="AP77" s="1465"/>
      <c r="AQ77" s="1465"/>
      <c r="AR77" s="1465"/>
      <c r="AS77" s="1465"/>
      <c r="AT77" s="1465"/>
      <c r="AU77" s="1465"/>
      <c r="AV77" s="1465"/>
      <c r="AW77" s="1465"/>
      <c r="AX77" s="1465"/>
      <c r="AY77" s="1465"/>
      <c r="AZ77" s="1465"/>
      <c r="BA77" s="1465"/>
      <c r="BB77" s="1465"/>
      <c r="BC77" s="1465"/>
      <c r="BD77" s="1465"/>
      <c r="BE77" s="1465"/>
      <c r="BF77" s="1465"/>
      <c r="BG77" s="1465"/>
      <c r="BH77" s="1465"/>
      <c r="BI77" s="1465"/>
      <c r="BJ77" s="1465"/>
      <c r="BK77" s="1465"/>
      <c r="BL77" s="1465"/>
      <c r="BM77" s="1465"/>
      <c r="BN77" s="1465"/>
      <c r="BO77" s="1465"/>
      <c r="BP77" s="1465"/>
      <c r="BQ77" s="1465"/>
      <c r="BS77" s="2131" t="s">
        <v>1396</v>
      </c>
      <c r="BT77" s="2132"/>
      <c r="BU77" s="2133"/>
      <c r="BV77" s="1289"/>
    </row>
    <row r="78" spans="1:74" s="1291" customFormat="1" ht="17.25" thickBot="1">
      <c r="A78" s="47"/>
      <c r="B78" s="2131" t="s">
        <v>1397</v>
      </c>
      <c r="C78" s="2132"/>
      <c r="D78" s="2133"/>
      <c r="E78" s="93">
        <f t="shared" si="1"/>
        <v>1</v>
      </c>
      <c r="F78" s="1385"/>
      <c r="G78" s="1385">
        <v>1</v>
      </c>
      <c r="H78" s="1385"/>
      <c r="I78" s="1385"/>
      <c r="J78" s="1385"/>
      <c r="K78" s="1385"/>
      <c r="L78" s="1385"/>
      <c r="M78" s="1465"/>
      <c r="N78" s="93"/>
      <c r="O78" s="93"/>
      <c r="P78" s="93"/>
      <c r="Q78" s="1385"/>
      <c r="R78" s="1465"/>
      <c r="S78" s="1465"/>
      <c r="T78" s="1465"/>
      <c r="U78" s="1465"/>
      <c r="V78" s="1465"/>
      <c r="W78" s="1465"/>
      <c r="X78" s="1465"/>
      <c r="Y78" s="1465"/>
      <c r="Z78" s="1465"/>
      <c r="AA78" s="1465"/>
      <c r="AB78" s="1465"/>
      <c r="AC78" s="1465"/>
      <c r="AD78" s="1465"/>
      <c r="AE78" s="1465"/>
      <c r="AF78" s="1465"/>
      <c r="AG78" s="93"/>
      <c r="AH78" s="1465"/>
      <c r="AI78" s="1465"/>
      <c r="AJ78" s="1465"/>
      <c r="AK78" s="1465"/>
      <c r="AL78" s="1465"/>
      <c r="AM78" s="1465"/>
      <c r="AN78" s="1465"/>
      <c r="AO78" s="1465"/>
      <c r="AP78" s="1465"/>
      <c r="AQ78" s="1465"/>
      <c r="AR78" s="1465"/>
      <c r="AS78" s="1465"/>
      <c r="AT78" s="1465"/>
      <c r="AU78" s="1465"/>
      <c r="AV78" s="1465"/>
      <c r="AW78" s="1465"/>
      <c r="AX78" s="1465"/>
      <c r="AY78" s="1465"/>
      <c r="AZ78" s="1465"/>
      <c r="BA78" s="1465"/>
      <c r="BB78" s="1465"/>
      <c r="BC78" s="1465"/>
      <c r="BD78" s="1465"/>
      <c r="BE78" s="1465"/>
      <c r="BF78" s="1465"/>
      <c r="BG78" s="1465"/>
      <c r="BH78" s="1465"/>
      <c r="BI78" s="1465"/>
      <c r="BJ78" s="1465"/>
      <c r="BK78" s="1465"/>
      <c r="BL78" s="1465"/>
      <c r="BM78" s="1465"/>
      <c r="BN78" s="1465"/>
      <c r="BO78" s="1465"/>
      <c r="BP78" s="1465"/>
      <c r="BQ78" s="1465"/>
      <c r="BS78" s="2131" t="s">
        <v>1397</v>
      </c>
      <c r="BT78" s="2132"/>
      <c r="BU78" s="2133"/>
      <c r="BV78" s="1289"/>
    </row>
    <row r="79" spans="1:74" s="1291" customFormat="1" ht="17.25" thickBot="1">
      <c r="A79" s="47"/>
      <c r="B79" s="2131" t="s">
        <v>188</v>
      </c>
      <c r="C79" s="2132"/>
      <c r="D79" s="2133"/>
      <c r="E79" s="93">
        <f>SUM(F79:BP79)</f>
        <v>4</v>
      </c>
      <c r="F79" s="1385"/>
      <c r="G79" s="1385">
        <v>4</v>
      </c>
      <c r="H79" s="1385"/>
      <c r="I79" s="1385"/>
      <c r="J79" s="1385"/>
      <c r="K79" s="1385"/>
      <c r="L79" s="1385"/>
      <c r="M79" s="1465"/>
      <c r="N79" s="93"/>
      <c r="O79" s="93"/>
      <c r="P79" s="93"/>
      <c r="Q79" s="1385"/>
      <c r="R79" s="1465"/>
      <c r="S79" s="1465"/>
      <c r="T79" s="1465"/>
      <c r="U79" s="1465"/>
      <c r="V79" s="1465"/>
      <c r="W79" s="1465"/>
      <c r="X79" s="1465"/>
      <c r="Y79" s="1465"/>
      <c r="Z79" s="1465"/>
      <c r="AA79" s="1465"/>
      <c r="AB79" s="1465"/>
      <c r="AC79" s="1465"/>
      <c r="AD79" s="1465"/>
      <c r="AE79" s="1465"/>
      <c r="AF79" s="1465"/>
      <c r="AG79" s="1465"/>
      <c r="AH79" s="1465"/>
      <c r="AI79" s="1465"/>
      <c r="AJ79" s="1465"/>
      <c r="AK79" s="1465"/>
      <c r="AL79" s="1465"/>
      <c r="AM79" s="1465"/>
      <c r="AN79" s="1465"/>
      <c r="AO79" s="1465"/>
      <c r="AP79" s="1465"/>
      <c r="AQ79" s="1465"/>
      <c r="AR79" s="1465"/>
      <c r="AS79" s="1465"/>
      <c r="AT79" s="1465"/>
      <c r="AU79" s="1465"/>
      <c r="AV79" s="1465"/>
      <c r="AW79" s="1465"/>
      <c r="AX79" s="1465"/>
      <c r="AY79" s="1465"/>
      <c r="AZ79" s="1465"/>
      <c r="BA79" s="1465"/>
      <c r="BB79" s="1465"/>
      <c r="BC79" s="1465"/>
      <c r="BD79" s="1465"/>
      <c r="BE79" s="1465"/>
      <c r="BF79" s="1465"/>
      <c r="BG79" s="1465"/>
      <c r="BH79" s="1465"/>
      <c r="BI79" s="1465"/>
      <c r="BJ79" s="1465"/>
      <c r="BK79" s="1465"/>
      <c r="BL79" s="1465"/>
      <c r="BM79" s="1465"/>
      <c r="BN79" s="1465"/>
      <c r="BO79" s="1465"/>
      <c r="BP79" s="1465"/>
      <c r="BQ79" s="1465"/>
      <c r="BS79" s="2131" t="s">
        <v>188</v>
      </c>
      <c r="BT79" s="2132"/>
      <c r="BU79" s="2133"/>
      <c r="BV79" s="1289"/>
    </row>
    <row r="80" spans="1:74" s="1291" customFormat="1" ht="17.25" thickBot="1">
      <c r="A80" s="47"/>
      <c r="B80" s="2131" t="s">
        <v>187</v>
      </c>
      <c r="C80" s="2132"/>
      <c r="D80" s="2133"/>
      <c r="E80" s="93">
        <f t="shared" si="1"/>
        <v>2</v>
      </c>
      <c r="F80" s="1385"/>
      <c r="G80" s="1385">
        <v>2</v>
      </c>
      <c r="H80" s="1385"/>
      <c r="I80" s="1385"/>
      <c r="J80" s="1385"/>
      <c r="K80" s="1385"/>
      <c r="L80" s="1385"/>
      <c r="M80" s="1465"/>
      <c r="N80" s="93"/>
      <c r="O80" s="93"/>
      <c r="P80" s="93"/>
      <c r="Q80" s="1385"/>
      <c r="R80" s="1465"/>
      <c r="S80" s="1465"/>
      <c r="T80" s="1465"/>
      <c r="U80" s="1465"/>
      <c r="V80" s="1465"/>
      <c r="W80" s="1465"/>
      <c r="X80" s="1465"/>
      <c r="Y80" s="1465"/>
      <c r="Z80" s="1465"/>
      <c r="AA80" s="1465"/>
      <c r="AB80" s="1465"/>
      <c r="AC80" s="1465"/>
      <c r="AD80" s="1465"/>
      <c r="AE80" s="1465"/>
      <c r="AF80" s="1465"/>
      <c r="AG80" s="1465"/>
      <c r="AH80" s="1465"/>
      <c r="AI80" s="1465"/>
      <c r="AJ80" s="1465"/>
      <c r="AK80" s="1465"/>
      <c r="AL80" s="1465"/>
      <c r="AM80" s="1465"/>
      <c r="AN80" s="1465"/>
      <c r="AO80" s="1465"/>
      <c r="AP80" s="1465"/>
      <c r="AQ80" s="1465"/>
      <c r="AR80" s="1465"/>
      <c r="AS80" s="1465"/>
      <c r="AT80" s="1465"/>
      <c r="AU80" s="1465"/>
      <c r="AV80" s="1465"/>
      <c r="AW80" s="1465"/>
      <c r="AX80" s="1465"/>
      <c r="AY80" s="1465"/>
      <c r="AZ80" s="1465"/>
      <c r="BA80" s="1465"/>
      <c r="BB80" s="1465"/>
      <c r="BC80" s="1465"/>
      <c r="BD80" s="1465"/>
      <c r="BE80" s="1465"/>
      <c r="BF80" s="1465"/>
      <c r="BG80" s="1465"/>
      <c r="BH80" s="1465"/>
      <c r="BI80" s="1465"/>
      <c r="BJ80" s="1465"/>
      <c r="BK80" s="1465"/>
      <c r="BL80" s="1465"/>
      <c r="BM80" s="1465"/>
      <c r="BN80" s="1465"/>
      <c r="BO80" s="1465"/>
      <c r="BP80" s="1465"/>
      <c r="BQ80" s="1465"/>
      <c r="BS80" s="2131" t="s">
        <v>187</v>
      </c>
      <c r="BT80" s="2132"/>
      <c r="BU80" s="2133"/>
      <c r="BV80" s="1289"/>
    </row>
    <row r="81" spans="1:74" s="1291" customFormat="1" ht="17.25" thickBot="1">
      <c r="A81" s="47"/>
      <c r="B81" s="2131" t="s">
        <v>751</v>
      </c>
      <c r="C81" s="2132"/>
      <c r="D81" s="2133"/>
      <c r="E81" s="93">
        <f t="shared" si="1"/>
        <v>0</v>
      </c>
      <c r="F81" s="1385"/>
      <c r="G81" s="1385"/>
      <c r="H81" s="1385"/>
      <c r="I81" s="1385"/>
      <c r="J81" s="1385"/>
      <c r="K81" s="1385"/>
      <c r="L81" s="1385"/>
      <c r="M81" s="1465"/>
      <c r="N81" s="93"/>
      <c r="O81" s="93"/>
      <c r="P81" s="93"/>
      <c r="Q81" s="1385"/>
      <c r="R81" s="1465"/>
      <c r="S81" s="1465"/>
      <c r="T81" s="1465"/>
      <c r="U81" s="1465"/>
      <c r="V81" s="1465"/>
      <c r="W81" s="1465"/>
      <c r="X81" s="1465"/>
      <c r="Y81" s="1465"/>
      <c r="Z81" s="1465"/>
      <c r="AA81" s="1465"/>
      <c r="AB81" s="1465"/>
      <c r="AC81" s="1465"/>
      <c r="AD81" s="1465"/>
      <c r="AE81" s="1465"/>
      <c r="AF81" s="1465"/>
      <c r="AG81" s="1465"/>
      <c r="AH81" s="1465"/>
      <c r="AI81" s="1465"/>
      <c r="AJ81" s="1465"/>
      <c r="AK81" s="1465"/>
      <c r="AL81" s="1465"/>
      <c r="AM81" s="1465"/>
      <c r="AN81" s="1465"/>
      <c r="AO81" s="1465"/>
      <c r="AP81" s="1465"/>
      <c r="AQ81" s="1465"/>
      <c r="AR81" s="1465"/>
      <c r="AS81" s="1465"/>
      <c r="AT81" s="1465"/>
      <c r="AU81" s="1465"/>
      <c r="AV81" s="1465"/>
      <c r="AW81" s="1465"/>
      <c r="AX81" s="1465"/>
      <c r="AY81" s="1465"/>
      <c r="AZ81" s="1465"/>
      <c r="BA81" s="1465"/>
      <c r="BB81" s="1465"/>
      <c r="BC81" s="1465"/>
      <c r="BD81" s="1465"/>
      <c r="BE81" s="1465"/>
      <c r="BF81" s="1465"/>
      <c r="BG81" s="1465"/>
      <c r="BH81" s="1465"/>
      <c r="BI81" s="1465"/>
      <c r="BJ81" s="1465"/>
      <c r="BK81" s="1465"/>
      <c r="BL81" s="1465"/>
      <c r="BM81" s="1465"/>
      <c r="BN81" s="1465"/>
      <c r="BO81" s="1465"/>
      <c r="BP81" s="1465"/>
      <c r="BQ81" s="1465"/>
      <c r="BS81" s="2131" t="s">
        <v>751</v>
      </c>
      <c r="BT81" s="2132"/>
      <c r="BU81" s="2133"/>
      <c r="BV81" s="1289"/>
    </row>
    <row r="82" spans="1:74" s="1291" customFormat="1" ht="17.25" thickBot="1">
      <c r="A82" s="47"/>
      <c r="B82" s="2131" t="s">
        <v>750</v>
      </c>
      <c r="C82" s="2132"/>
      <c r="D82" s="2133"/>
      <c r="E82" s="93">
        <f t="shared" si="1"/>
        <v>0</v>
      </c>
      <c r="F82" s="1385"/>
      <c r="G82" s="1385"/>
      <c r="H82" s="1385"/>
      <c r="I82" s="1385"/>
      <c r="J82" s="1385"/>
      <c r="K82" s="1385"/>
      <c r="L82" s="1385"/>
      <c r="M82" s="1465"/>
      <c r="N82" s="93"/>
      <c r="O82" s="93"/>
      <c r="P82" s="93"/>
      <c r="Q82" s="1385"/>
      <c r="R82" s="1465"/>
      <c r="S82" s="1465"/>
      <c r="T82" s="1465"/>
      <c r="U82" s="1465"/>
      <c r="V82" s="1465"/>
      <c r="W82" s="1465"/>
      <c r="X82" s="1465"/>
      <c r="Y82" s="1465"/>
      <c r="Z82" s="1465"/>
      <c r="AA82" s="1465"/>
      <c r="AB82" s="1465"/>
      <c r="AC82" s="1465"/>
      <c r="AD82" s="1465"/>
      <c r="AE82" s="1465"/>
      <c r="AF82" s="1465"/>
      <c r="AG82" s="1465"/>
      <c r="AH82" s="1465"/>
      <c r="AI82" s="1465"/>
      <c r="AJ82" s="1465"/>
      <c r="AK82" s="1465"/>
      <c r="AL82" s="1465"/>
      <c r="AM82" s="1465"/>
      <c r="AN82" s="1465"/>
      <c r="AO82" s="1465"/>
      <c r="AP82" s="1465"/>
      <c r="AQ82" s="1465"/>
      <c r="AR82" s="1465"/>
      <c r="AS82" s="1465"/>
      <c r="AT82" s="1465"/>
      <c r="AU82" s="1465"/>
      <c r="AV82" s="1465"/>
      <c r="AW82" s="1465"/>
      <c r="AX82" s="1465"/>
      <c r="AY82" s="1465"/>
      <c r="AZ82" s="1465"/>
      <c r="BA82" s="1465"/>
      <c r="BB82" s="1465"/>
      <c r="BC82" s="1465"/>
      <c r="BD82" s="1465"/>
      <c r="BE82" s="1465"/>
      <c r="BF82" s="1465"/>
      <c r="BG82" s="1465"/>
      <c r="BH82" s="1465"/>
      <c r="BI82" s="1465"/>
      <c r="BJ82" s="1465"/>
      <c r="BK82" s="1465"/>
      <c r="BL82" s="1465"/>
      <c r="BM82" s="1465"/>
      <c r="BN82" s="1465"/>
      <c r="BO82" s="1465"/>
      <c r="BP82" s="1465"/>
      <c r="BQ82" s="1465"/>
      <c r="BS82" s="2131" t="s">
        <v>750</v>
      </c>
      <c r="BT82" s="2132"/>
      <c r="BU82" s="2133"/>
      <c r="BV82" s="1289"/>
    </row>
    <row r="83" spans="1:74" s="1291" customFormat="1" ht="17.25" thickBot="1">
      <c r="A83" s="47"/>
      <c r="B83" s="2134" t="s">
        <v>130</v>
      </c>
      <c r="C83" s="2135"/>
      <c r="D83" s="2136"/>
      <c r="E83" s="93">
        <f t="shared" si="1"/>
        <v>0</v>
      </c>
      <c r="F83" s="1385"/>
      <c r="G83" s="1385"/>
      <c r="H83" s="1385"/>
      <c r="I83" s="1385"/>
      <c r="J83" s="1385"/>
      <c r="K83" s="1385"/>
      <c r="L83" s="1385"/>
      <c r="M83" s="1465"/>
      <c r="N83" s="93"/>
      <c r="O83" s="93"/>
      <c r="P83" s="93"/>
      <c r="Q83" s="1385"/>
      <c r="R83" s="1465"/>
      <c r="S83" s="1465"/>
      <c r="T83" s="1465"/>
      <c r="U83" s="1465"/>
      <c r="V83" s="1465"/>
      <c r="W83" s="1465"/>
      <c r="X83" s="1465"/>
      <c r="Y83" s="1465"/>
      <c r="Z83" s="1465"/>
      <c r="AA83" s="1465"/>
      <c r="AB83" s="1465"/>
      <c r="AC83" s="1465"/>
      <c r="AD83" s="1465"/>
      <c r="AE83" s="1465"/>
      <c r="AF83" s="1465"/>
      <c r="AG83" s="1465"/>
      <c r="AH83" s="1465"/>
      <c r="AI83" s="1465"/>
      <c r="AJ83" s="1465"/>
      <c r="AK83" s="1465"/>
      <c r="AL83" s="1465"/>
      <c r="AM83" s="1465"/>
      <c r="AN83" s="1465"/>
      <c r="AO83" s="1465"/>
      <c r="AP83" s="1465"/>
      <c r="AQ83" s="1465"/>
      <c r="AR83" s="1465"/>
      <c r="AS83" s="1465"/>
      <c r="AT83" s="1465"/>
      <c r="AU83" s="1465"/>
      <c r="AV83" s="1465"/>
      <c r="AW83" s="1465"/>
      <c r="AX83" s="1465"/>
      <c r="AY83" s="1465"/>
      <c r="AZ83" s="1465"/>
      <c r="BA83" s="1465"/>
      <c r="BB83" s="1465"/>
      <c r="BC83" s="1465"/>
      <c r="BD83" s="1465"/>
      <c r="BE83" s="1465"/>
      <c r="BF83" s="1465"/>
      <c r="BG83" s="1465"/>
      <c r="BH83" s="1465"/>
      <c r="BI83" s="1465"/>
      <c r="BJ83" s="1465"/>
      <c r="BK83" s="1465"/>
      <c r="BL83" s="1465"/>
      <c r="BM83" s="1465"/>
      <c r="BN83" s="1465"/>
      <c r="BO83" s="1465"/>
      <c r="BP83" s="1465"/>
      <c r="BQ83" s="1465"/>
      <c r="BS83" s="2134" t="s">
        <v>130</v>
      </c>
      <c r="BT83" s="2135"/>
      <c r="BU83" s="2136"/>
      <c r="BV83" s="1289"/>
    </row>
    <row r="84" spans="1:74" s="1291" customFormat="1">
      <c r="A84" s="47"/>
      <c r="B84" s="47"/>
      <c r="C84" s="47"/>
      <c r="D84" s="47"/>
      <c r="E84" s="1289"/>
      <c r="F84" s="47"/>
      <c r="G84" s="47"/>
      <c r="H84" s="47"/>
      <c r="I84" s="47"/>
      <c r="J84" s="47"/>
      <c r="K84" s="47"/>
      <c r="L84" s="47"/>
      <c r="M84" s="1290"/>
      <c r="N84" s="91"/>
      <c r="O84" s="91"/>
      <c r="P84" s="1289"/>
      <c r="Q84" s="47"/>
      <c r="BS84" s="47"/>
      <c r="BT84" s="47"/>
      <c r="BU84" s="47"/>
      <c r="BV84" s="1289"/>
    </row>
    <row r="85" spans="1:74">
      <c r="BA85" s="197"/>
      <c r="BB85" s="119"/>
      <c r="BC85" s="119"/>
      <c r="BD85" s="119"/>
      <c r="BS85" s="47"/>
    </row>
    <row r="86" spans="1:74">
      <c r="BA86" s="197"/>
      <c r="BB86" s="119"/>
      <c r="BC86" s="119"/>
      <c r="BD86" s="119"/>
      <c r="BS86" s="47"/>
    </row>
    <row r="87" spans="1:74">
      <c r="BA87" s="197"/>
      <c r="BB87" s="119"/>
      <c r="BC87" s="119"/>
      <c r="BD87" s="119"/>
      <c r="BS87" s="47"/>
    </row>
    <row r="88" spans="1:74">
      <c r="B88" s="71" t="str">
        <f>info!B1</f>
        <v>vodniki</v>
      </c>
      <c r="C88" s="26"/>
      <c r="D88" s="26"/>
      <c r="E88" s="95"/>
      <c r="M88" s="3">
        <f>COUNTIF($M$90:$N$90,$C88)+COUNTIF($M$91:$N$91,$C88)+COUNTIF($M$92:$N$92,$C88)+COUNTIF($M$93:$N$93,$C88)+COUNTIF($M$94:$N$94,$C88)+COUNTIF($M$95:$N$95,$C88)+COUNTIF($M$96:$N$96,$C88)</f>
        <v>3</v>
      </c>
      <c r="R88" s="3"/>
      <c r="AB88" s="3">
        <f>COUNTIF($AB$90:$AC$90,$C88)+COUNTIF($AB$91:$AC$91,$C88)+COUNTIF($AB$92:$AC$92,$C88)+COUNTIF($AB$93:$AC$93,$C88)+COUNTIF($AB$94:$AC$94,$C88)+COUNTIF($AB$95:$AC$95,$C88)+COUNTIF($AB$96:$AC$96,$C88)</f>
        <v>4</v>
      </c>
      <c r="AM88" s="3"/>
      <c r="AR88" s="3">
        <f>COUNTIF($AR$90:$AS$90,$C88)+COUNTIF($AR$91:$AS$91,$C88)+COUNTIF($AR$92:$AS$92,$C88)+COUNTIF($AR$93:$AS$93,$C88)+COUNTIF($AR$94:$AS$94,$C88)+COUNTIF($AR$95:$AS$95,$C88)+COUNTIF($AR$96:$AS$96,$C88)</f>
        <v>2</v>
      </c>
      <c r="AW88" s="3"/>
      <c r="BB88" s="3"/>
      <c r="BG88" s="3">
        <f>COUNTIF($BG$90:$BH$90,$C88)+COUNTIF($BG$91:$BH$91,$C88)+COUNTIF($BG$92:$BH$92,$C88)+COUNTIF($BG$93:$BH$93,$C88)+COUNTIF($BG$94:$BH$94,$C88)+COUNTIF($BG$95:$BH$95,$C88)+COUNTIF($BG$96:$BH$96,$C88)</f>
        <v>3</v>
      </c>
      <c r="BL88" s="3"/>
      <c r="BP88" s="118"/>
      <c r="BQ88" s="26"/>
      <c r="BR88" s="26"/>
      <c r="BS88" s="26"/>
    </row>
    <row r="89" spans="1:74">
      <c r="B89" s="19" t="s">
        <v>230</v>
      </c>
      <c r="C89" s="7" t="str">
        <f>info!C2</f>
        <v>M. Gramc</v>
      </c>
      <c r="D89" s="7" t="str">
        <f>info!D2</f>
        <v>Marko GRAMC</v>
      </c>
      <c r="E89" s="95"/>
      <c r="G89" s="196">
        <f t="shared" ref="G89:G98" si="2">SUM(H89:BN89)</f>
        <v>10</v>
      </c>
      <c r="H89" s="3">
        <f>COUNTIF($H$9:$I$10,$C89)+COUNTIF($H$16:$I$16,$C89)+COUNTIF($H$25:$I$25,$C89)+COUNTIF($H$28:$I$28,$C89)+COUNTIF($H$31:$I$31,$C89)+COUNTIF($H$42:$I$42,$C89)+COUNTIF($H$53:$I$53,$C89)</f>
        <v>1</v>
      </c>
      <c r="M89" s="3">
        <f>COUNTIF($M$6:$N$6,$C89)+COUNTIF($M$9:$N$9,$C89)+COUNTIF($M$23:$N$23,$C89)+COUNTIF($M$34:$N$34,$C89)+COUNTIF($M$45:$N$45,$C89)</f>
        <v>0</v>
      </c>
      <c r="R89" s="3">
        <f t="shared" ref="R89:R104" si="3">COUNTIF($R$6:$S$6,$C89)+COUNTIF($R$17:$S$17,$C89)+COUNTIF($R$32:$S$32,$C89)+COUNTIF($R$42:$S$42,$C89)+COUNTIF($R$20:$S$20,$C89)+COUNTIF($R$51:$S$51,$C89)+COUNTIF($R$57:$S$57,$C89)</f>
        <v>2</v>
      </c>
      <c r="W89" s="3">
        <f>COUNTIF($W$12:$X$12,$C89)+COUNTIF($W$15:$X$15,$C89)+COUNTIF($W$18:$X$18,$C89)+COUNTIF($W$29:$X$29,$C89)</f>
        <v>0</v>
      </c>
      <c r="AB89" s="3">
        <f>COUNTIF($AB$18:$AC$18,$C89)+COUNTIF($AB$29:$AC$29,$C89)+COUNTIF($AB$33:$AC$33,$C89)+COUNTIF($AB$43:$AC$43,$C89)</f>
        <v>1</v>
      </c>
      <c r="AG89" s="3">
        <f>COUNTIF($AG$6:$AH$6,$C89)+COUNTIF($AG$18:$AH$18,$C89)+COUNTIF($AG$29:$AH$29,$C89)+COUNTIF($AG$50:$AG$51,$C89)+COUNTIF($AG$40:$AH$40,$C89)+COUNTIF($AG$54:$AG$55,$C89)+COUNTIF($AG$57:$AH$57,$C89)</f>
        <v>1</v>
      </c>
      <c r="AM89" s="3">
        <f>COUNTIF($AM$6:$AN$6,$C89)+COUNTIF($AM$11:$AN$11,$C89)+COUNTIF($AM$23:$AN$26,$C89)+COUNTIF($AM$37:$AN$37,$C89)</f>
        <v>1</v>
      </c>
      <c r="AR89" s="3">
        <f>COUNTIF($AR$7:$AS$7,$C89)+COUNTIF($AR$15:$AS$15,$C89)+COUNTIF($AR$23:$AS$23,$C89)+COUNTIF($AR$28:$AS$28,$C89)+COUNTIF($AR$36:$AS$36,$C89)+COUNTIF($AR$44:$AS$44,$C89)</f>
        <v>0</v>
      </c>
      <c r="AW89" s="3">
        <f>COUNTIF($AW$12:$AX$12,$C89)+COUNTIF($AW$15:$AX$15,$C89)+COUNTIF($AW$28:$AX$28,$C89)+COUNTIF($AW$38:$AX$38,$C89)+COUNTIF($AW$50:$AX$50,$C89)</f>
        <v>1</v>
      </c>
      <c r="BB89" s="3">
        <f>COUNTIF($BB$10:$BC$10,$C89)+COUNTIF($BB$24:$BC$24,$C89)+COUNTIF($BB$34:$BC$34,$C89)+COUNTIF($BB$38:$BC$38,$C89)+COUNTIF($BB$42:$BC$42,$C89)+COUNTIF($BB$53:$BC$53,$C89)</f>
        <v>1</v>
      </c>
      <c r="BG89" s="3">
        <f>COUNTIF($BG$19:$BH$19,$C89)+COUNTIF($BG$29:$BH$29,$C89)+COUNTIF($BG$41:$BH$41,$C89)+COUNTIF($BG$51:$BH$51,$C89)</f>
        <v>0</v>
      </c>
      <c r="BL89" s="3">
        <f>COUNTIF($BL$15:$BM$15,$C89)+COUNTIF($BL$25:$BM$25,$C89)+COUNTIF($BL$36:$BM$36,$C89)+COUNTIF($BL$47:$BM$47,$C89)</f>
        <v>2</v>
      </c>
      <c r="BP89" s="26" t="s">
        <v>230</v>
      </c>
      <c r="BQ89" s="72" t="str">
        <f>info!C2</f>
        <v>M. Gramc</v>
      </c>
      <c r="BR89" s="72" t="str">
        <f>info!D2</f>
        <v>Marko GRAMC</v>
      </c>
      <c r="BS89" s="73"/>
    </row>
    <row r="90" spans="1:74">
      <c r="B90" s="19">
        <f>info!B19</f>
        <v>1</v>
      </c>
      <c r="C90" s="7" t="str">
        <f>info!$C$19</f>
        <v>S. Gregl</v>
      </c>
      <c r="D90" s="7" t="str">
        <f>info!D19</f>
        <v>Sara GREGL</v>
      </c>
      <c r="E90" s="95"/>
      <c r="G90" s="196">
        <f t="shared" si="2"/>
        <v>4</v>
      </c>
      <c r="H90" s="3">
        <f t="shared" ref="H90:H115" si="4">COUNTIF($H$9:$I$10,$C90)+COUNTIF($H$16:$I$16,$C90)+COUNTIF($H$25:$I$25,$C90)+COUNTIF($H$28:$I$28,$C90)+COUNTIF($H$31:$I$31,$C90)+COUNTIF($H$42:$I$42,$C90)+COUNTIF($H$53:$I$53,$C90)</f>
        <v>0</v>
      </c>
      <c r="M90" s="3">
        <f t="shared" ref="M90:M115" si="5">COUNTIF($M$6:$N$6,$C90)+COUNTIF($M$9:$N$9,$C90)+COUNTIF($M$23:$N$23,$C90)+COUNTIF($M$34:$N$34,$C90)+COUNTIF($M$45:$N$45,$C90)</f>
        <v>0</v>
      </c>
      <c r="R90" s="3">
        <f t="shared" si="3"/>
        <v>0</v>
      </c>
      <c r="W90" s="3">
        <f t="shared" ref="W90:W115" si="6">COUNTIF($W$12:$X$12,$C90)+COUNTIF($W$15:$X$15,$C90)+COUNTIF($W$18:$X$18,$C90)+COUNTIF($W$29:$X$29,$C90)</f>
        <v>0</v>
      </c>
      <c r="AB90" s="3">
        <f t="shared" ref="AB90:AB115" si="7">COUNTIF($AB$18:$AC$18,$C90)+COUNTIF($AB$29:$AC$29,$C90)+COUNTIF($AB$33:$AC$33,$C90)+COUNTIF($AB$43:$AC$43,$C90)</f>
        <v>0</v>
      </c>
      <c r="AG90" s="3">
        <f t="shared" ref="AG90:AG115" si="8">COUNTIF($AG$6:$AH$6,$C90)+COUNTIF($AG$18:$AH$18,$C90)+COUNTIF($AG$29:$AH$29,$C90)+COUNTIF($AG$50:$AG$51,$C90)+COUNTIF($AG$40:$AH$40,$C90)+COUNTIF($AG$54:$AG$55,$C90)+COUNTIF($AG$57:$AH$57,$C90)</f>
        <v>2</v>
      </c>
      <c r="AM90" s="3">
        <f t="shared" ref="AM90:AM115" si="9">COUNTIF($AM$6:$AN$6,$C90)+COUNTIF($AM$11:$AN$11,$C90)+COUNTIF($AM$23:$AN$26,$C90)+COUNTIF($AM$37:$AN$37,$C90)</f>
        <v>0</v>
      </c>
      <c r="AR90" s="3">
        <f t="shared" ref="AR90:AR115" si="10">COUNTIF($AR$7:$AS$7,$C90)+COUNTIF($AR$15:$AS$15,$C90)+COUNTIF($AR$23:$AS$23,$C90)+COUNTIF($AR$28:$AS$28,$C90)+COUNTIF($AR$36:$AS$36,$C90)+COUNTIF($AR$44:$AS$44,$C90)</f>
        <v>0</v>
      </c>
      <c r="AW90" s="3">
        <f t="shared" ref="AW90:AW115" si="11">COUNTIF($AW$12:$AX$12,$C90)+COUNTIF($AW$15:$AX$15,$C90)+COUNTIF($AW$28:$AX$28,$C90)+COUNTIF($AW$38:$AX$38,$C90)+COUNTIF($AW$50:$AX$50,$C90)</f>
        <v>1</v>
      </c>
      <c r="BB90" s="3">
        <f t="shared" ref="BB90:BB115" si="12">COUNTIF($BB$10:$BC$10,$C90)+COUNTIF($BB$24:$BC$24,$C90)+COUNTIF($BB$34:$BC$34,$C90)+COUNTIF($BB$38:$BC$38,$C90)+COUNTIF($BB$42:$BC$42,$C90)+COUNTIF($BB$53:$BC$53,$C90)</f>
        <v>0</v>
      </c>
      <c r="BG90" s="3">
        <f>COUNTIF($BG$19:$BH$19,$C90)+COUNTIF($BG$29:$BH$29,$C90)+COUNTIF($BG$41:$BH$41,$C90)+COUNTIF($BG$51:$BH$51,$C90)</f>
        <v>1</v>
      </c>
      <c r="BL90" s="3">
        <f t="shared" ref="BL90:BL115" si="13">COUNTIF($BL$15:$BM$15,$C90)+COUNTIF($BL$25:$BM$25,$C90)+COUNTIF($BL$36:$BM$36,$C90)+COUNTIF($BL$47:$BM$47,$C90)</f>
        <v>0</v>
      </c>
      <c r="BP90" s="26">
        <f>info!B19</f>
        <v>1</v>
      </c>
      <c r="BQ90" s="72" t="str">
        <f>info!C19</f>
        <v>S. Gregl</v>
      </c>
      <c r="BR90" s="72" t="str">
        <f>info!D19</f>
        <v>Sara GREGL</v>
      </c>
      <c r="BS90" s="73"/>
    </row>
    <row r="91" spans="1:74">
      <c r="B91" s="19">
        <f>info!B3</f>
        <v>2</v>
      </c>
      <c r="C91" s="7" t="str">
        <f>info!$C$3</f>
        <v>N. Hribar</v>
      </c>
      <c r="D91" s="7" t="str">
        <f>info!D3</f>
        <v>Nuša HRIBAR</v>
      </c>
      <c r="E91" s="95"/>
      <c r="G91" s="196">
        <f t="shared" si="2"/>
        <v>8</v>
      </c>
      <c r="H91" s="3">
        <f t="shared" si="4"/>
        <v>1</v>
      </c>
      <c r="M91" s="3">
        <f t="shared" si="5"/>
        <v>1</v>
      </c>
      <c r="R91" s="3">
        <f t="shared" si="3"/>
        <v>1</v>
      </c>
      <c r="W91" s="3">
        <f t="shared" si="6"/>
        <v>0</v>
      </c>
      <c r="AB91" s="3">
        <f t="shared" si="7"/>
        <v>1</v>
      </c>
      <c r="AG91" s="3">
        <f t="shared" si="8"/>
        <v>1</v>
      </c>
      <c r="AM91" s="3">
        <f t="shared" si="9"/>
        <v>0</v>
      </c>
      <c r="AR91" s="3">
        <f t="shared" si="10"/>
        <v>1</v>
      </c>
      <c r="AW91" s="3">
        <f t="shared" si="11"/>
        <v>1</v>
      </c>
      <c r="BB91" s="3">
        <f t="shared" si="12"/>
        <v>0</v>
      </c>
      <c r="BG91" s="3">
        <f t="shared" ref="BG91:BG115" si="14">COUNTIF($BG$19:$BH$19,$C91)+COUNTIF($BG$29:$BH$29,$C91)+COUNTIF($BG$41:$BH$41,$C91)+COUNTIF($BG$51:$BH$51,$C91)</f>
        <v>1</v>
      </c>
      <c r="BL91" s="3">
        <f t="shared" si="13"/>
        <v>0</v>
      </c>
      <c r="BP91" s="26">
        <f>info!B3</f>
        <v>2</v>
      </c>
      <c r="BQ91" s="72" t="str">
        <f>info!C3</f>
        <v>N. Hribar</v>
      </c>
      <c r="BR91" s="72" t="str">
        <f>info!D3</f>
        <v>Nuša HRIBAR</v>
      </c>
      <c r="BS91" s="73"/>
    </row>
    <row r="92" spans="1:74">
      <c r="B92" s="19">
        <f>info!B4</f>
        <v>2</v>
      </c>
      <c r="C92" s="7" t="str">
        <f>info!$C$4</f>
        <v>T. Hribar</v>
      </c>
      <c r="D92" s="7" t="str">
        <f>info!D4</f>
        <v xml:space="preserve">Toni HRIBAR </v>
      </c>
      <c r="E92" s="95"/>
      <c r="G92" s="196">
        <f t="shared" si="2"/>
        <v>10</v>
      </c>
      <c r="H92" s="3">
        <f t="shared" si="4"/>
        <v>0</v>
      </c>
      <c r="M92" s="3">
        <f t="shared" si="5"/>
        <v>2</v>
      </c>
      <c r="R92" s="3">
        <f t="shared" si="3"/>
        <v>1</v>
      </c>
      <c r="W92" s="3">
        <f t="shared" si="6"/>
        <v>0</v>
      </c>
      <c r="AB92" s="3">
        <f t="shared" si="7"/>
        <v>0</v>
      </c>
      <c r="AG92" s="3">
        <f t="shared" si="8"/>
        <v>1</v>
      </c>
      <c r="AM92" s="3">
        <f t="shared" si="9"/>
        <v>1</v>
      </c>
      <c r="AR92" s="3">
        <f t="shared" si="10"/>
        <v>2</v>
      </c>
      <c r="AW92" s="3">
        <f t="shared" si="11"/>
        <v>1</v>
      </c>
      <c r="BB92" s="3">
        <f t="shared" si="12"/>
        <v>1</v>
      </c>
      <c r="BG92" s="3">
        <f t="shared" si="14"/>
        <v>1</v>
      </c>
      <c r="BL92" s="3">
        <f t="shared" si="13"/>
        <v>0</v>
      </c>
      <c r="BP92" s="26">
        <f>info!B4</f>
        <v>2</v>
      </c>
      <c r="BQ92" s="72" t="str">
        <f>info!C4</f>
        <v>T. Hribar</v>
      </c>
      <c r="BR92" s="72" t="str">
        <f>info!D4</f>
        <v xml:space="preserve">Toni HRIBAR </v>
      </c>
      <c r="BS92" s="73"/>
    </row>
    <row r="93" spans="1:74">
      <c r="B93" s="19">
        <f>info!B5</f>
        <v>1</v>
      </c>
      <c r="C93" s="7" t="str">
        <f>info!$C$5</f>
        <v>N. Ivšić</v>
      </c>
      <c r="D93" s="7" t="str">
        <f>info!D5</f>
        <v>Nadja IVŠIĆ</v>
      </c>
      <c r="E93" s="95"/>
      <c r="G93" s="196">
        <f t="shared" si="2"/>
        <v>4</v>
      </c>
      <c r="H93" s="3">
        <f t="shared" si="4"/>
        <v>0</v>
      </c>
      <c r="M93" s="3">
        <f t="shared" si="5"/>
        <v>0</v>
      </c>
      <c r="R93" s="3">
        <f t="shared" si="3"/>
        <v>0</v>
      </c>
      <c r="W93" s="3">
        <f t="shared" si="6"/>
        <v>0</v>
      </c>
      <c r="AB93" s="3">
        <f t="shared" si="7"/>
        <v>1</v>
      </c>
      <c r="AG93" s="3">
        <f t="shared" si="8"/>
        <v>0</v>
      </c>
      <c r="AM93" s="3">
        <f t="shared" si="9"/>
        <v>0</v>
      </c>
      <c r="AR93" s="3">
        <f t="shared" si="10"/>
        <v>1</v>
      </c>
      <c r="AW93" s="3">
        <f t="shared" si="11"/>
        <v>1</v>
      </c>
      <c r="BB93" s="3">
        <f t="shared" si="12"/>
        <v>1</v>
      </c>
      <c r="BG93" s="3">
        <f t="shared" si="14"/>
        <v>0</v>
      </c>
      <c r="BL93" s="3">
        <f t="shared" si="13"/>
        <v>0</v>
      </c>
      <c r="BP93" s="26">
        <f>info!B5</f>
        <v>1</v>
      </c>
      <c r="BQ93" s="72" t="str">
        <f>info!C5</f>
        <v>N. Ivšić</v>
      </c>
      <c r="BR93" s="72" t="str">
        <f>info!D5</f>
        <v>Nadja IVŠIĆ</v>
      </c>
      <c r="BS93" s="73"/>
    </row>
    <row r="94" spans="1:74">
      <c r="B94" s="19">
        <f>info!B6</f>
        <v>2</v>
      </c>
      <c r="C94" s="7" t="str">
        <f>info!$C$6</f>
        <v>T. Jesenko</v>
      </c>
      <c r="D94" s="7" t="str">
        <f>info!D6</f>
        <v>Tone JESENKO</v>
      </c>
      <c r="E94" s="95"/>
      <c r="G94" s="196">
        <f t="shared" si="2"/>
        <v>2</v>
      </c>
      <c r="H94" s="3">
        <f t="shared" si="4"/>
        <v>0</v>
      </c>
      <c r="M94" s="3">
        <f t="shared" si="5"/>
        <v>0</v>
      </c>
      <c r="R94" s="3">
        <f t="shared" si="3"/>
        <v>0</v>
      </c>
      <c r="W94" s="3">
        <f t="shared" si="6"/>
        <v>0</v>
      </c>
      <c r="AB94" s="3">
        <f t="shared" si="7"/>
        <v>0</v>
      </c>
      <c r="AG94" s="3">
        <f t="shared" si="8"/>
        <v>1</v>
      </c>
      <c r="AM94" s="3">
        <f t="shared" si="9"/>
        <v>0</v>
      </c>
      <c r="AR94" s="3">
        <f t="shared" si="10"/>
        <v>0</v>
      </c>
      <c r="AW94" s="3">
        <f t="shared" si="11"/>
        <v>0</v>
      </c>
      <c r="BB94" s="3">
        <f t="shared" si="12"/>
        <v>1</v>
      </c>
      <c r="BG94" s="3">
        <f t="shared" si="14"/>
        <v>0</v>
      </c>
      <c r="BL94" s="3">
        <f t="shared" si="13"/>
        <v>0</v>
      </c>
      <c r="BP94" s="26">
        <f>info!B6</f>
        <v>2</v>
      </c>
      <c r="BQ94" s="72" t="str">
        <f>info!C6</f>
        <v>T. Jesenko</v>
      </c>
      <c r="BR94" s="72" t="str">
        <f>info!D6</f>
        <v>Tone JESENKO</v>
      </c>
      <c r="BS94" s="73"/>
    </row>
    <row r="95" spans="1:74">
      <c r="B95" s="19">
        <f>info!B7</f>
        <v>2</v>
      </c>
      <c r="C95" s="7" t="str">
        <f>info!$C$7</f>
        <v>B. Jevševar</v>
      </c>
      <c r="D95" s="7" t="str">
        <f>info!D7</f>
        <v>Bojan JEVŠEVAR</v>
      </c>
      <c r="E95" s="95"/>
      <c r="G95" s="196">
        <f t="shared" si="2"/>
        <v>10</v>
      </c>
      <c r="H95" s="3">
        <f t="shared" si="4"/>
        <v>2</v>
      </c>
      <c r="M95" s="3">
        <f t="shared" si="5"/>
        <v>2</v>
      </c>
      <c r="R95" s="3">
        <f t="shared" si="3"/>
        <v>1</v>
      </c>
      <c r="W95" s="3">
        <f t="shared" si="6"/>
        <v>0</v>
      </c>
      <c r="AB95" s="3">
        <f t="shared" si="7"/>
        <v>1</v>
      </c>
      <c r="AG95" s="3">
        <f t="shared" si="8"/>
        <v>0</v>
      </c>
      <c r="AM95" s="3">
        <f t="shared" si="9"/>
        <v>0</v>
      </c>
      <c r="AR95" s="3">
        <f t="shared" si="10"/>
        <v>1</v>
      </c>
      <c r="AW95" s="3">
        <f t="shared" si="11"/>
        <v>1</v>
      </c>
      <c r="BB95" s="3">
        <f t="shared" si="12"/>
        <v>1</v>
      </c>
      <c r="BG95" s="3">
        <f t="shared" si="14"/>
        <v>1</v>
      </c>
      <c r="BL95" s="3">
        <f t="shared" si="13"/>
        <v>0</v>
      </c>
      <c r="BP95" s="26">
        <f>info!B7</f>
        <v>2</v>
      </c>
      <c r="BQ95" s="72" t="str">
        <f>info!C7</f>
        <v>B. Jevševar</v>
      </c>
      <c r="BR95" s="72" t="str">
        <f>info!D7</f>
        <v>Bojan JEVŠEVAR</v>
      </c>
      <c r="BS95" s="73"/>
    </row>
    <row r="96" spans="1:74">
      <c r="B96" s="19">
        <f>info!B8</f>
        <v>2</v>
      </c>
      <c r="C96" s="7" t="str">
        <f>info!$C$8</f>
        <v>F. Kržan</v>
      </c>
      <c r="D96" s="7" t="str">
        <f>info!D8</f>
        <v>Franci KRŽAN</v>
      </c>
      <c r="E96" s="95"/>
      <c r="G96" s="196">
        <f t="shared" si="2"/>
        <v>8</v>
      </c>
      <c r="H96" s="3">
        <f t="shared" si="4"/>
        <v>1</v>
      </c>
      <c r="M96" s="3">
        <f t="shared" si="5"/>
        <v>1</v>
      </c>
      <c r="R96" s="3">
        <f t="shared" si="3"/>
        <v>0</v>
      </c>
      <c r="W96" s="3">
        <f t="shared" si="6"/>
        <v>1</v>
      </c>
      <c r="AB96" s="3">
        <f t="shared" si="7"/>
        <v>0</v>
      </c>
      <c r="AG96" s="3">
        <f t="shared" si="8"/>
        <v>1</v>
      </c>
      <c r="AM96" s="3">
        <f t="shared" si="9"/>
        <v>1</v>
      </c>
      <c r="AR96" s="3">
        <f t="shared" si="10"/>
        <v>2</v>
      </c>
      <c r="AW96" s="3">
        <f t="shared" si="11"/>
        <v>0</v>
      </c>
      <c r="BB96" s="3">
        <f t="shared" si="12"/>
        <v>0</v>
      </c>
      <c r="BG96" s="3">
        <f t="shared" si="14"/>
        <v>0</v>
      </c>
      <c r="BL96" s="3">
        <f t="shared" si="13"/>
        <v>1</v>
      </c>
      <c r="BP96" s="26">
        <f>info!B8</f>
        <v>2</v>
      </c>
      <c r="BQ96" s="72" t="str">
        <f>info!C8</f>
        <v>F. Kržan</v>
      </c>
      <c r="BR96" s="72" t="str">
        <f>info!D8</f>
        <v>Franci KRŽAN</v>
      </c>
      <c r="BS96" s="73"/>
    </row>
    <row r="97" spans="2:71">
      <c r="B97" s="19" t="str">
        <f>info!B9</f>
        <v>1</v>
      </c>
      <c r="C97" s="7" t="str">
        <f>info!$C$9</f>
        <v>L. Lopatič</v>
      </c>
      <c r="D97" s="7" t="str">
        <f>info!D9</f>
        <v>Leja LOPATIČ</v>
      </c>
      <c r="E97" s="95"/>
      <c r="G97" s="196">
        <f t="shared" si="2"/>
        <v>5</v>
      </c>
      <c r="H97" s="3">
        <f t="shared" si="4"/>
        <v>0</v>
      </c>
      <c r="M97" s="3">
        <f t="shared" si="5"/>
        <v>0</v>
      </c>
      <c r="R97" s="3">
        <f t="shared" si="3"/>
        <v>1</v>
      </c>
      <c r="W97" s="3">
        <f t="shared" si="6"/>
        <v>1</v>
      </c>
      <c r="AB97" s="3">
        <f t="shared" si="7"/>
        <v>0</v>
      </c>
      <c r="AG97" s="3">
        <f t="shared" si="8"/>
        <v>0</v>
      </c>
      <c r="AM97" s="3">
        <f t="shared" si="9"/>
        <v>0</v>
      </c>
      <c r="AR97" s="3">
        <f t="shared" si="10"/>
        <v>0</v>
      </c>
      <c r="AW97" s="3">
        <f t="shared" si="11"/>
        <v>0</v>
      </c>
      <c r="BB97" s="3">
        <f t="shared" si="12"/>
        <v>2</v>
      </c>
      <c r="BG97" s="3">
        <f t="shared" si="14"/>
        <v>1</v>
      </c>
      <c r="BL97" s="3">
        <f t="shared" si="13"/>
        <v>0</v>
      </c>
      <c r="BP97" s="26" t="str">
        <f>info!B9</f>
        <v>1</v>
      </c>
      <c r="BQ97" s="72" t="str">
        <f>info!C9</f>
        <v>L. Lopatič</v>
      </c>
      <c r="BR97" s="72" t="str">
        <f>info!D9</f>
        <v>Leja LOPATIČ</v>
      </c>
      <c r="BS97" s="73"/>
    </row>
    <row r="98" spans="2:71">
      <c r="B98" s="19" t="str">
        <f>info!B10</f>
        <v>2</v>
      </c>
      <c r="C98" s="7" t="str">
        <f>info!$C$10</f>
        <v>M. Mlakar</v>
      </c>
      <c r="D98" s="7" t="str">
        <f>info!D10</f>
        <v>Matej MLAKAR</v>
      </c>
      <c r="E98" s="95"/>
      <c r="G98" s="196">
        <f t="shared" si="2"/>
        <v>5</v>
      </c>
      <c r="H98" s="3">
        <f t="shared" si="4"/>
        <v>0</v>
      </c>
      <c r="M98" s="3">
        <f t="shared" si="5"/>
        <v>0</v>
      </c>
      <c r="R98" s="3">
        <f t="shared" si="3"/>
        <v>1</v>
      </c>
      <c r="W98" s="3">
        <f t="shared" si="6"/>
        <v>0</v>
      </c>
      <c r="AB98" s="3">
        <f t="shared" si="7"/>
        <v>0</v>
      </c>
      <c r="AG98" s="3">
        <f t="shared" si="8"/>
        <v>1</v>
      </c>
      <c r="AM98" s="3">
        <f t="shared" si="9"/>
        <v>2</v>
      </c>
      <c r="AR98" s="3">
        <f t="shared" si="10"/>
        <v>1</v>
      </c>
      <c r="AW98" s="3">
        <f t="shared" si="11"/>
        <v>0</v>
      </c>
      <c r="BB98" s="3">
        <f t="shared" si="12"/>
        <v>0</v>
      </c>
      <c r="BG98" s="3">
        <f t="shared" si="14"/>
        <v>0</v>
      </c>
      <c r="BL98" s="3">
        <f t="shared" si="13"/>
        <v>0</v>
      </c>
      <c r="BP98" s="26" t="str">
        <f>info!B10</f>
        <v>2</v>
      </c>
      <c r="BQ98" s="72" t="str">
        <f>info!C10</f>
        <v>M. Mlakar</v>
      </c>
      <c r="BR98" s="72" t="str">
        <f>info!D10</f>
        <v>Matej MLAKAR</v>
      </c>
      <c r="BS98" s="73"/>
    </row>
    <row r="99" spans="2:71">
      <c r="B99" s="19">
        <f>info!B11</f>
        <v>2</v>
      </c>
      <c r="C99" s="7" t="str">
        <f>info!$C$11</f>
        <v>M. Novak</v>
      </c>
      <c r="D99" s="7" t="str">
        <f>info!D11</f>
        <v>Mija NOVAK</v>
      </c>
      <c r="E99" s="95"/>
      <c r="G99" s="196">
        <f t="shared" ref="G99:G115" si="15">SUM(H99:BN99)</f>
        <v>8</v>
      </c>
      <c r="H99" s="3">
        <f t="shared" si="4"/>
        <v>2</v>
      </c>
      <c r="M99" s="3">
        <f t="shared" si="5"/>
        <v>1</v>
      </c>
      <c r="R99" s="3">
        <f t="shared" si="3"/>
        <v>1</v>
      </c>
      <c r="W99" s="3">
        <f t="shared" si="6"/>
        <v>0</v>
      </c>
      <c r="AB99" s="3">
        <f t="shared" si="7"/>
        <v>0</v>
      </c>
      <c r="AG99" s="3">
        <f t="shared" si="8"/>
        <v>1</v>
      </c>
      <c r="AM99" s="3">
        <f t="shared" si="9"/>
        <v>2</v>
      </c>
      <c r="AR99" s="3">
        <f t="shared" si="10"/>
        <v>1</v>
      </c>
      <c r="AW99" s="3">
        <f t="shared" si="11"/>
        <v>0</v>
      </c>
      <c r="BB99" s="3">
        <f t="shared" si="12"/>
        <v>0</v>
      </c>
      <c r="BG99" s="3">
        <f t="shared" si="14"/>
        <v>0</v>
      </c>
      <c r="BL99" s="3">
        <f t="shared" si="13"/>
        <v>0</v>
      </c>
      <c r="BP99" s="26">
        <f>info!B11</f>
        <v>2</v>
      </c>
      <c r="BQ99" s="72" t="str">
        <f>info!C11</f>
        <v>M. Novak</v>
      </c>
      <c r="BR99" s="72" t="str">
        <f>info!D11</f>
        <v>Mija NOVAK</v>
      </c>
      <c r="BS99" s="73"/>
    </row>
    <row r="100" spans="2:71">
      <c r="B100" s="19">
        <f>info!B12</f>
        <v>2</v>
      </c>
      <c r="C100" s="7" t="str">
        <f>info!$C$12</f>
        <v>F. Petelinc</v>
      </c>
      <c r="D100" s="7" t="str">
        <f>info!D12</f>
        <v>Franci PETELINC</v>
      </c>
      <c r="E100" s="95"/>
      <c r="G100" s="196">
        <f t="shared" si="15"/>
        <v>7</v>
      </c>
      <c r="H100" s="3">
        <f t="shared" si="4"/>
        <v>1</v>
      </c>
      <c r="M100" s="3">
        <f t="shared" si="5"/>
        <v>0</v>
      </c>
      <c r="R100" s="3">
        <f t="shared" si="3"/>
        <v>0</v>
      </c>
      <c r="W100" s="3">
        <f t="shared" si="6"/>
        <v>0</v>
      </c>
      <c r="AB100" s="3">
        <f t="shared" si="7"/>
        <v>1</v>
      </c>
      <c r="AG100" s="3">
        <f t="shared" si="8"/>
        <v>0</v>
      </c>
      <c r="AM100" s="3">
        <f t="shared" si="9"/>
        <v>1</v>
      </c>
      <c r="AR100" s="3">
        <f t="shared" si="10"/>
        <v>2</v>
      </c>
      <c r="AW100" s="3">
        <f t="shared" si="11"/>
        <v>0</v>
      </c>
      <c r="BB100" s="3">
        <f t="shared" si="12"/>
        <v>0</v>
      </c>
      <c r="BG100" s="3">
        <f t="shared" si="14"/>
        <v>1</v>
      </c>
      <c r="BL100" s="3">
        <f t="shared" si="13"/>
        <v>1</v>
      </c>
      <c r="BP100" s="26">
        <f>info!B12</f>
        <v>2</v>
      </c>
      <c r="BQ100" s="72" t="str">
        <f>info!C12</f>
        <v>F. Petelinc</v>
      </c>
      <c r="BR100" s="72" t="str">
        <f>info!D12</f>
        <v>Franci PETELINC</v>
      </c>
      <c r="BS100" s="73"/>
    </row>
    <row r="101" spans="2:71">
      <c r="B101" s="19" t="str">
        <f>info!B13</f>
        <v>1</v>
      </c>
      <c r="C101" s="7" t="str">
        <f>info!$C$13</f>
        <v>N. Rožman</v>
      </c>
      <c r="D101" s="7" t="str">
        <f>info!D13</f>
        <v>Nuša ROŽMAN</v>
      </c>
      <c r="E101" s="95"/>
      <c r="G101" s="196">
        <f t="shared" si="15"/>
        <v>4</v>
      </c>
      <c r="H101" s="3">
        <f t="shared" si="4"/>
        <v>0</v>
      </c>
      <c r="M101" s="3">
        <f t="shared" si="5"/>
        <v>0</v>
      </c>
      <c r="R101" s="3">
        <f t="shared" si="3"/>
        <v>1</v>
      </c>
      <c r="W101" s="3">
        <f t="shared" si="6"/>
        <v>1</v>
      </c>
      <c r="AB101" s="3">
        <f t="shared" si="7"/>
        <v>1</v>
      </c>
      <c r="AG101" s="3">
        <f t="shared" si="8"/>
        <v>0</v>
      </c>
      <c r="AM101" s="3">
        <f t="shared" si="9"/>
        <v>1</v>
      </c>
      <c r="AR101" s="3">
        <f t="shared" si="10"/>
        <v>0</v>
      </c>
      <c r="AW101" s="3">
        <f t="shared" si="11"/>
        <v>0</v>
      </c>
      <c r="BB101" s="3">
        <f t="shared" si="12"/>
        <v>0</v>
      </c>
      <c r="BG101" s="3">
        <f t="shared" si="14"/>
        <v>0</v>
      </c>
      <c r="BL101" s="3">
        <f t="shared" si="13"/>
        <v>0</v>
      </c>
      <c r="BP101" s="26" t="str">
        <f>info!B13</f>
        <v>1</v>
      </c>
      <c r="BQ101" s="72" t="str">
        <f>info!C13</f>
        <v>N. Rožman</v>
      </c>
      <c r="BR101" s="72" t="str">
        <f>info!D13</f>
        <v>Nuša ROŽMAN</v>
      </c>
      <c r="BS101" s="73"/>
    </row>
    <row r="102" spans="2:71">
      <c r="B102" s="19">
        <f>info!B15</f>
        <v>1</v>
      </c>
      <c r="C102" s="7" t="str">
        <f>info!$C$15</f>
        <v>M. Šterk</v>
      </c>
      <c r="D102" s="7" t="str">
        <f>info!D15</f>
        <v>Mojca ŠTERK</v>
      </c>
      <c r="E102" s="95"/>
      <c r="G102" s="196">
        <f t="shared" si="15"/>
        <v>6</v>
      </c>
      <c r="H102" s="3">
        <f t="shared" si="4"/>
        <v>0</v>
      </c>
      <c r="M102" s="3">
        <f t="shared" si="5"/>
        <v>2</v>
      </c>
      <c r="R102" s="3">
        <f t="shared" si="3"/>
        <v>0</v>
      </c>
      <c r="W102" s="3">
        <f t="shared" si="6"/>
        <v>0</v>
      </c>
      <c r="AB102" s="3">
        <f t="shared" si="7"/>
        <v>1</v>
      </c>
      <c r="AG102" s="3">
        <f t="shared" si="8"/>
        <v>0</v>
      </c>
      <c r="AM102" s="3">
        <f t="shared" si="9"/>
        <v>1</v>
      </c>
      <c r="AR102" s="3">
        <f t="shared" si="10"/>
        <v>0</v>
      </c>
      <c r="AW102" s="3">
        <f t="shared" si="11"/>
        <v>1</v>
      </c>
      <c r="BB102" s="3">
        <f t="shared" si="12"/>
        <v>0</v>
      </c>
      <c r="BG102" s="3">
        <f t="shared" si="14"/>
        <v>0</v>
      </c>
      <c r="BL102" s="3">
        <f t="shared" si="13"/>
        <v>1</v>
      </c>
      <c r="BP102" s="26">
        <f>info!B15</f>
        <v>1</v>
      </c>
      <c r="BQ102" s="72" t="str">
        <f>info!C15</f>
        <v>M. Šterk</v>
      </c>
      <c r="BR102" s="72" t="str">
        <f>info!D15</f>
        <v>Mojca ŠTERK</v>
      </c>
      <c r="BS102" s="73"/>
    </row>
    <row r="103" spans="2:71">
      <c r="B103" s="19">
        <f>info!B28</f>
        <v>1</v>
      </c>
      <c r="C103" s="7" t="str">
        <f>info!$C$28</f>
        <v>N. Vahčič</v>
      </c>
      <c r="D103" s="7" t="str">
        <f>info!D28</f>
        <v>Natalija VAHČIČ</v>
      </c>
      <c r="E103" s="95"/>
      <c r="G103" s="196">
        <f t="shared" si="15"/>
        <v>3</v>
      </c>
      <c r="H103" s="3">
        <f t="shared" si="4"/>
        <v>0</v>
      </c>
      <c r="M103" s="3">
        <f t="shared" si="5"/>
        <v>0</v>
      </c>
      <c r="R103" s="3">
        <f t="shared" si="3"/>
        <v>1</v>
      </c>
      <c r="W103" s="3">
        <f t="shared" si="6"/>
        <v>0</v>
      </c>
      <c r="AB103" s="3">
        <f t="shared" si="7"/>
        <v>0</v>
      </c>
      <c r="AG103" s="3">
        <f t="shared" si="8"/>
        <v>1</v>
      </c>
      <c r="AM103" s="3">
        <f t="shared" si="9"/>
        <v>0</v>
      </c>
      <c r="AR103" s="3">
        <f t="shared" si="10"/>
        <v>0</v>
      </c>
      <c r="AW103" s="3">
        <f t="shared" si="11"/>
        <v>0</v>
      </c>
      <c r="BB103" s="3">
        <f t="shared" si="12"/>
        <v>1</v>
      </c>
      <c r="BG103" s="3">
        <f t="shared" si="14"/>
        <v>0</v>
      </c>
      <c r="BL103" s="3">
        <f t="shared" si="13"/>
        <v>0</v>
      </c>
      <c r="BP103" s="26">
        <f>info!B28</f>
        <v>1</v>
      </c>
      <c r="BQ103" s="72" t="str">
        <f>info!C28</f>
        <v>N. Vahčič</v>
      </c>
      <c r="BR103" s="72" t="str">
        <f>info!D28</f>
        <v>Natalija VAHČIČ</v>
      </c>
      <c r="BS103" s="73"/>
    </row>
    <row r="104" spans="2:71">
      <c r="B104" s="19">
        <f>info!B16</f>
        <v>2</v>
      </c>
      <c r="C104" s="7" t="str">
        <f>info!$C$16</f>
        <v>T. Vimpolšek</v>
      </c>
      <c r="D104" s="7" t="str">
        <f>info!D16</f>
        <v>Tinko VIMPOLŠEK</v>
      </c>
      <c r="E104" s="95"/>
      <c r="G104" s="196">
        <f t="shared" si="15"/>
        <v>7</v>
      </c>
      <c r="H104" s="3">
        <f t="shared" si="4"/>
        <v>2</v>
      </c>
      <c r="M104" s="3">
        <f t="shared" si="5"/>
        <v>0</v>
      </c>
      <c r="R104" s="3">
        <f t="shared" si="3"/>
        <v>1</v>
      </c>
      <c r="W104" s="3">
        <f t="shared" si="6"/>
        <v>0</v>
      </c>
      <c r="AB104" s="3">
        <f t="shared" si="7"/>
        <v>0</v>
      </c>
      <c r="AG104" s="3">
        <f t="shared" si="8"/>
        <v>0</v>
      </c>
      <c r="AM104" s="3">
        <f t="shared" si="9"/>
        <v>0</v>
      </c>
      <c r="AR104" s="3">
        <f t="shared" si="10"/>
        <v>1</v>
      </c>
      <c r="AS104" s="2"/>
      <c r="AT104" s="2"/>
      <c r="AW104" s="3">
        <f t="shared" si="11"/>
        <v>0</v>
      </c>
      <c r="BB104" s="3">
        <f t="shared" si="12"/>
        <v>1</v>
      </c>
      <c r="BG104" s="3">
        <f t="shared" si="14"/>
        <v>1</v>
      </c>
      <c r="BL104" s="3">
        <f t="shared" si="13"/>
        <v>1</v>
      </c>
      <c r="BP104" s="26">
        <f>info!B16</f>
        <v>2</v>
      </c>
      <c r="BQ104" s="72" t="str">
        <f>info!C16</f>
        <v>T. Vimpolšek</v>
      </c>
      <c r="BR104" s="72" t="str">
        <f>info!D16</f>
        <v>Tinko VIMPOLŠEK</v>
      </c>
      <c r="BS104" s="73"/>
    </row>
    <row r="105" spans="2:71">
      <c r="B105" s="26"/>
      <c r="C105" s="26"/>
      <c r="D105" s="26"/>
      <c r="E105" s="95"/>
      <c r="G105" s="196"/>
      <c r="M105" s="3"/>
      <c r="R105" s="3"/>
      <c r="W105" s="3"/>
      <c r="AB105" s="3"/>
      <c r="AG105" s="3"/>
      <c r="AM105" s="3"/>
      <c r="AR105" s="3"/>
      <c r="AW105" s="3"/>
      <c r="BB105" s="3"/>
      <c r="BG105" s="3"/>
      <c r="BL105" s="3"/>
      <c r="BP105" s="26"/>
      <c r="BQ105" s="72"/>
      <c r="BR105" s="72"/>
      <c r="BS105" s="26"/>
    </row>
    <row r="106" spans="2:71">
      <c r="B106" s="71" t="str">
        <f>info!B18</f>
        <v>Neaktivni, ostali:</v>
      </c>
      <c r="C106" s="26"/>
      <c r="D106" s="26"/>
      <c r="E106" s="95"/>
      <c r="G106" s="196"/>
      <c r="M106" s="3"/>
      <c r="R106" s="3"/>
      <c r="W106" s="3"/>
      <c r="AB106" s="3"/>
      <c r="AG106" s="3"/>
      <c r="AM106" s="3"/>
      <c r="AR106" s="3"/>
      <c r="AW106" s="3"/>
      <c r="BB106" s="3"/>
      <c r="BG106" s="3"/>
      <c r="BL106" s="3"/>
      <c r="BP106" s="71" t="str">
        <f>info!B18</f>
        <v>Neaktivni, ostali:</v>
      </c>
      <c r="BQ106" s="72"/>
      <c r="BR106" s="72"/>
      <c r="BS106" s="26"/>
    </row>
    <row r="107" spans="2:71">
      <c r="B107" s="26">
        <f>info!B30</f>
        <v>0</v>
      </c>
      <c r="C107" s="72" t="str">
        <f>info!C30</f>
        <v>S. Bortek</v>
      </c>
      <c r="D107" s="19" t="str">
        <f>info!D30</f>
        <v>Simona Bortek</v>
      </c>
      <c r="E107" s="95" t="str">
        <f>info!E30</f>
        <v>040 626 411</v>
      </c>
      <c r="G107" s="196">
        <f t="shared" si="15"/>
        <v>1</v>
      </c>
      <c r="H107" s="3">
        <f t="shared" si="4"/>
        <v>1</v>
      </c>
      <c r="M107" s="3">
        <f t="shared" si="5"/>
        <v>0</v>
      </c>
      <c r="R107" s="3">
        <f t="shared" ref="R107:R115" si="16">COUNTIF($R$6:$S$6,$C107)+COUNTIF($R$17:$S$17,$C107)+COUNTIF($R$32:$S$32,$C107)+COUNTIF($R$42:$S$42,$C107)+COUNTIF($R$20:$S$20,$C107)+COUNTIF($R$51:$S$51,$C107)+COUNTIF($R$57:$S$57,$C107)</f>
        <v>0</v>
      </c>
      <c r="W107" s="3">
        <f t="shared" si="6"/>
        <v>0</v>
      </c>
      <c r="AB107" s="3">
        <f t="shared" si="7"/>
        <v>0</v>
      </c>
      <c r="AG107" s="3">
        <f t="shared" si="8"/>
        <v>0</v>
      </c>
      <c r="AM107" s="3">
        <f t="shared" si="9"/>
        <v>0</v>
      </c>
      <c r="AR107" s="3">
        <f t="shared" si="10"/>
        <v>0</v>
      </c>
      <c r="AW107" s="3">
        <f t="shared" si="11"/>
        <v>0</v>
      </c>
      <c r="BB107" s="3">
        <f t="shared" si="12"/>
        <v>0</v>
      </c>
      <c r="BG107" s="3">
        <f t="shared" si="14"/>
        <v>0</v>
      </c>
      <c r="BL107" s="3">
        <f t="shared" si="13"/>
        <v>0</v>
      </c>
      <c r="BP107" s="26">
        <f>info!B30</f>
        <v>0</v>
      </c>
      <c r="BQ107" s="72" t="str">
        <f>info!C30</f>
        <v>S. Bortek</v>
      </c>
      <c r="BR107" s="72" t="str">
        <f>info!D30</f>
        <v>Simona Bortek</v>
      </c>
      <c r="BS107" s="26"/>
    </row>
    <row r="108" spans="2:71">
      <c r="B108" s="26">
        <f>info!B20</f>
        <v>0</v>
      </c>
      <c r="C108" s="72" t="str">
        <f>info!C20</f>
        <v>D. Fux</v>
      </c>
      <c r="D108" s="19" t="str">
        <f>info!D20</f>
        <v>Danica Fux</v>
      </c>
      <c r="E108" s="95">
        <f>info!E20</f>
        <v>0</v>
      </c>
      <c r="G108" s="196">
        <f t="shared" si="15"/>
        <v>1</v>
      </c>
      <c r="H108" s="3">
        <f t="shared" si="4"/>
        <v>0</v>
      </c>
      <c r="M108" s="3">
        <f t="shared" si="5"/>
        <v>0</v>
      </c>
      <c r="R108" s="3">
        <f t="shared" si="16"/>
        <v>0</v>
      </c>
      <c r="W108" s="3">
        <f t="shared" si="6"/>
        <v>0</v>
      </c>
      <c r="AB108" s="3">
        <f t="shared" si="7"/>
        <v>0</v>
      </c>
      <c r="AG108" s="3">
        <f t="shared" si="8"/>
        <v>1</v>
      </c>
      <c r="AM108" s="3">
        <f t="shared" si="9"/>
        <v>0</v>
      </c>
      <c r="AR108" s="3">
        <f t="shared" si="10"/>
        <v>0</v>
      </c>
      <c r="AW108" s="3">
        <f t="shared" si="11"/>
        <v>0</v>
      </c>
      <c r="BB108" s="3">
        <f t="shared" si="12"/>
        <v>0</v>
      </c>
      <c r="BG108" s="3">
        <f t="shared" si="14"/>
        <v>0</v>
      </c>
      <c r="BL108" s="3">
        <f t="shared" si="13"/>
        <v>0</v>
      </c>
      <c r="BP108" s="26">
        <f>info!B20</f>
        <v>0</v>
      </c>
      <c r="BQ108" s="72" t="str">
        <f>info!C20</f>
        <v>D. Fux</v>
      </c>
      <c r="BR108" s="72" t="str">
        <f>info!D20</f>
        <v>Danica Fux</v>
      </c>
      <c r="BS108" s="26"/>
    </row>
    <row r="109" spans="2:71">
      <c r="B109" s="26">
        <f>info!B21</f>
        <v>0</v>
      </c>
      <c r="C109" s="72" t="str">
        <f>info!C21</f>
        <v>I. Godler</v>
      </c>
      <c r="D109" s="19" t="str">
        <f>info!D21</f>
        <v>Ivko GODLER</v>
      </c>
      <c r="E109" s="95">
        <f>info!E21</f>
        <v>0</v>
      </c>
      <c r="G109" s="196">
        <f t="shared" si="15"/>
        <v>1</v>
      </c>
      <c r="H109" s="3">
        <f t="shared" si="4"/>
        <v>1</v>
      </c>
      <c r="M109" s="3">
        <f t="shared" si="5"/>
        <v>0</v>
      </c>
      <c r="R109" s="3">
        <f t="shared" si="16"/>
        <v>0</v>
      </c>
      <c r="W109" s="3">
        <f t="shared" si="6"/>
        <v>0</v>
      </c>
      <c r="AB109" s="3">
        <f t="shared" si="7"/>
        <v>0</v>
      </c>
      <c r="AG109" s="3">
        <f t="shared" si="8"/>
        <v>0</v>
      </c>
      <c r="AM109" s="3">
        <f t="shared" si="9"/>
        <v>0</v>
      </c>
      <c r="AR109" s="3">
        <f t="shared" si="10"/>
        <v>0</v>
      </c>
      <c r="AW109" s="3">
        <f t="shared" si="11"/>
        <v>0</v>
      </c>
      <c r="BB109" s="3">
        <f t="shared" si="12"/>
        <v>0</v>
      </c>
      <c r="BG109" s="3">
        <f t="shared" si="14"/>
        <v>0</v>
      </c>
      <c r="BL109" s="3">
        <f t="shared" si="13"/>
        <v>0</v>
      </c>
      <c r="BP109" s="26">
        <f>info!B21</f>
        <v>0</v>
      </c>
      <c r="BQ109" s="72" t="str">
        <f>info!C21</f>
        <v>I. Godler</v>
      </c>
      <c r="BR109" s="72" t="str">
        <f>info!D21</f>
        <v>Ivko GODLER</v>
      </c>
      <c r="BS109" s="26"/>
    </row>
    <row r="110" spans="2:71">
      <c r="B110" s="26">
        <f>info!B22</f>
        <v>0</v>
      </c>
      <c r="C110" s="72" t="str">
        <f>info!C22</f>
        <v>O. Kržan</v>
      </c>
      <c r="D110" s="19" t="str">
        <f>info!D22</f>
        <v>Olga KRŽAN</v>
      </c>
      <c r="E110" s="95">
        <f>info!E22</f>
        <v>0</v>
      </c>
      <c r="G110" s="196">
        <f>SUM(H110:BN110)</f>
        <v>3</v>
      </c>
      <c r="H110" s="3">
        <f t="shared" si="4"/>
        <v>0</v>
      </c>
      <c r="M110" s="3">
        <f t="shared" si="5"/>
        <v>0</v>
      </c>
      <c r="R110" s="3">
        <f t="shared" si="16"/>
        <v>1</v>
      </c>
      <c r="W110" s="3">
        <f t="shared" si="6"/>
        <v>1</v>
      </c>
      <c r="AB110" s="3">
        <f t="shared" si="7"/>
        <v>0</v>
      </c>
      <c r="AG110" s="3">
        <f t="shared" si="8"/>
        <v>0</v>
      </c>
      <c r="AM110" s="3">
        <f t="shared" si="9"/>
        <v>0</v>
      </c>
      <c r="AR110" s="3">
        <f t="shared" si="10"/>
        <v>0</v>
      </c>
      <c r="AW110" s="3">
        <f t="shared" si="11"/>
        <v>1</v>
      </c>
      <c r="BB110" s="3">
        <f t="shared" si="12"/>
        <v>0</v>
      </c>
      <c r="BG110" s="3">
        <f t="shared" si="14"/>
        <v>0</v>
      </c>
      <c r="BL110" s="3">
        <f t="shared" si="13"/>
        <v>0</v>
      </c>
      <c r="BP110" s="26">
        <f>info!B22</f>
        <v>0</v>
      </c>
      <c r="BQ110" s="72" t="str">
        <f>info!C22</f>
        <v>O. Kržan</v>
      </c>
      <c r="BR110" s="72" t="str">
        <f>info!D22</f>
        <v>Olga KRŽAN</v>
      </c>
      <c r="BS110" s="26"/>
    </row>
    <row r="111" spans="2:71">
      <c r="B111" s="26">
        <f>info!B23</f>
        <v>1</v>
      </c>
      <c r="C111" s="72" t="str">
        <f>info!C23</f>
        <v>A. Matijevc</v>
      </c>
      <c r="D111" s="19" t="str">
        <f>info!D23</f>
        <v>Andreja MATIJEVC</v>
      </c>
      <c r="E111" s="95" t="str">
        <f>info!E23</f>
        <v>041 614 565</v>
      </c>
      <c r="G111" s="196">
        <f t="shared" si="15"/>
        <v>0</v>
      </c>
      <c r="H111" s="3">
        <f t="shared" si="4"/>
        <v>0</v>
      </c>
      <c r="M111" s="3">
        <f t="shared" si="5"/>
        <v>0</v>
      </c>
      <c r="R111" s="3">
        <f t="shared" si="16"/>
        <v>0</v>
      </c>
      <c r="W111" s="3">
        <f t="shared" si="6"/>
        <v>0</v>
      </c>
      <c r="AB111" s="3">
        <f t="shared" si="7"/>
        <v>0</v>
      </c>
      <c r="AG111" s="3">
        <f t="shared" si="8"/>
        <v>0</v>
      </c>
      <c r="AM111" s="3">
        <f t="shared" si="9"/>
        <v>0</v>
      </c>
      <c r="AR111" s="3">
        <f t="shared" si="10"/>
        <v>0</v>
      </c>
      <c r="AW111" s="3">
        <f t="shared" si="11"/>
        <v>0</v>
      </c>
      <c r="BB111" s="3">
        <f t="shared" si="12"/>
        <v>0</v>
      </c>
      <c r="BG111" s="3">
        <f t="shared" si="14"/>
        <v>0</v>
      </c>
      <c r="BL111" s="3">
        <f t="shared" si="13"/>
        <v>0</v>
      </c>
      <c r="BP111" s="26">
        <f>info!B23</f>
        <v>1</v>
      </c>
      <c r="BQ111" s="72" t="str">
        <f>info!C23</f>
        <v>A. Matijevc</v>
      </c>
      <c r="BR111" s="72" t="str">
        <f>info!D23</f>
        <v>Andreja MATIJEVC</v>
      </c>
      <c r="BS111" s="26"/>
    </row>
    <row r="112" spans="2:71">
      <c r="B112" s="26" t="str">
        <f>info!B24</f>
        <v>1</v>
      </c>
      <c r="C112" s="72" t="str">
        <f>info!C24</f>
        <v>S. Matijevc</v>
      </c>
      <c r="D112" s="19" t="str">
        <f>info!D24</f>
        <v>Simon MATIJEVC</v>
      </c>
      <c r="E112" s="95" t="str">
        <f>info!E24</f>
        <v>041 901 313</v>
      </c>
      <c r="G112" s="196">
        <f t="shared" si="15"/>
        <v>0</v>
      </c>
      <c r="H112" s="3">
        <f t="shared" si="4"/>
        <v>0</v>
      </c>
      <c r="M112" s="3">
        <f t="shared" si="5"/>
        <v>0</v>
      </c>
      <c r="R112" s="3">
        <f t="shared" si="16"/>
        <v>0</v>
      </c>
      <c r="W112" s="3">
        <f t="shared" si="6"/>
        <v>0</v>
      </c>
      <c r="AB112" s="3">
        <f t="shared" si="7"/>
        <v>0</v>
      </c>
      <c r="AG112" s="3">
        <f t="shared" si="8"/>
        <v>0</v>
      </c>
      <c r="AM112" s="3">
        <f t="shared" si="9"/>
        <v>0</v>
      </c>
      <c r="AR112" s="3">
        <f t="shared" si="10"/>
        <v>0</v>
      </c>
      <c r="AW112" s="3">
        <f t="shared" si="11"/>
        <v>0</v>
      </c>
      <c r="BB112" s="3">
        <f t="shared" si="12"/>
        <v>0</v>
      </c>
      <c r="BG112" s="3">
        <f t="shared" si="14"/>
        <v>0</v>
      </c>
      <c r="BL112" s="3">
        <f t="shared" si="13"/>
        <v>0</v>
      </c>
      <c r="BP112" s="26" t="str">
        <f>info!B24</f>
        <v>1</v>
      </c>
      <c r="BQ112" s="72" t="str">
        <f>info!C24</f>
        <v>S. Matijevc</v>
      </c>
      <c r="BR112" s="72" t="str">
        <f>info!D24</f>
        <v>Simon MATIJEVC</v>
      </c>
      <c r="BS112" s="26"/>
    </row>
    <row r="113" spans="2:71">
      <c r="B113" s="26">
        <f>info!B25</f>
        <v>1</v>
      </c>
      <c r="C113" s="72" t="str">
        <f>info!C25</f>
        <v>M. Slovenc</v>
      </c>
      <c r="D113" s="19" t="str">
        <f>info!D25</f>
        <v>Martin SLOVENC</v>
      </c>
      <c r="E113" s="95" t="str">
        <f>info!E25</f>
        <v>041 440 156</v>
      </c>
      <c r="G113" s="196">
        <f t="shared" si="15"/>
        <v>0</v>
      </c>
      <c r="H113" s="3">
        <f t="shared" si="4"/>
        <v>0</v>
      </c>
      <c r="M113" s="3">
        <f t="shared" si="5"/>
        <v>0</v>
      </c>
      <c r="R113" s="3">
        <f t="shared" si="16"/>
        <v>0</v>
      </c>
      <c r="W113" s="3">
        <f t="shared" si="6"/>
        <v>0</v>
      </c>
      <c r="AB113" s="3">
        <f t="shared" si="7"/>
        <v>0</v>
      </c>
      <c r="AG113" s="3">
        <f t="shared" si="8"/>
        <v>0</v>
      </c>
      <c r="AM113" s="3">
        <f t="shared" si="9"/>
        <v>0</v>
      </c>
      <c r="AR113" s="3">
        <f t="shared" si="10"/>
        <v>0</v>
      </c>
      <c r="AW113" s="3">
        <f t="shared" si="11"/>
        <v>0</v>
      </c>
      <c r="BB113" s="3">
        <f t="shared" si="12"/>
        <v>0</v>
      </c>
      <c r="BG113" s="3">
        <f t="shared" si="14"/>
        <v>0</v>
      </c>
      <c r="BL113" s="3">
        <f t="shared" si="13"/>
        <v>0</v>
      </c>
      <c r="BP113" s="26">
        <f>info!B25</f>
        <v>1</v>
      </c>
      <c r="BQ113" s="72" t="str">
        <f>info!C25</f>
        <v>M. Slovenc</v>
      </c>
      <c r="BR113" s="72" t="str">
        <f>info!D25</f>
        <v>Martin SLOVENC</v>
      </c>
      <c r="BS113" s="26"/>
    </row>
    <row r="114" spans="2:71">
      <c r="B114" s="26" t="e">
        <f>info!#REF!</f>
        <v>#REF!</v>
      </c>
      <c r="C114" s="72" t="str">
        <f>info!C27</f>
        <v>mentoriji</v>
      </c>
      <c r="D114" s="26"/>
      <c r="E114" s="95"/>
      <c r="G114" s="196">
        <f t="shared" si="15"/>
        <v>0</v>
      </c>
      <c r="H114" s="3">
        <f t="shared" si="4"/>
        <v>0</v>
      </c>
      <c r="M114" s="3">
        <f t="shared" si="5"/>
        <v>0</v>
      </c>
      <c r="R114" s="3">
        <f t="shared" si="16"/>
        <v>0</v>
      </c>
      <c r="W114" s="3">
        <f t="shared" si="6"/>
        <v>0</v>
      </c>
      <c r="AB114" s="3">
        <f t="shared" si="7"/>
        <v>0</v>
      </c>
      <c r="AG114" s="3">
        <f t="shared" si="8"/>
        <v>0</v>
      </c>
      <c r="AM114" s="3">
        <f t="shared" si="9"/>
        <v>0</v>
      </c>
      <c r="AR114" s="3">
        <f t="shared" si="10"/>
        <v>0</v>
      </c>
      <c r="AW114" s="3">
        <f t="shared" si="11"/>
        <v>0</v>
      </c>
      <c r="BB114" s="3">
        <f t="shared" si="12"/>
        <v>0</v>
      </c>
      <c r="BG114" s="3">
        <f t="shared" si="14"/>
        <v>0</v>
      </c>
      <c r="BL114" s="3">
        <f t="shared" si="13"/>
        <v>0</v>
      </c>
      <c r="BP114" s="26" t="e">
        <f>info!#REF!</f>
        <v>#REF!</v>
      </c>
      <c r="BQ114" s="72" t="str">
        <f>info!C27</f>
        <v>mentoriji</v>
      </c>
      <c r="BR114" s="72"/>
      <c r="BS114" s="26"/>
    </row>
    <row r="115" spans="2:71">
      <c r="C115" s="7" t="s">
        <v>228</v>
      </c>
      <c r="G115" s="196">
        <f t="shared" si="15"/>
        <v>3</v>
      </c>
      <c r="H115" s="3">
        <f t="shared" si="4"/>
        <v>1</v>
      </c>
      <c r="M115" s="3">
        <f t="shared" si="5"/>
        <v>0</v>
      </c>
      <c r="R115" s="3">
        <f t="shared" si="16"/>
        <v>0</v>
      </c>
      <c r="W115" s="3">
        <f t="shared" si="6"/>
        <v>1</v>
      </c>
      <c r="AB115" s="3">
        <f t="shared" si="7"/>
        <v>0</v>
      </c>
      <c r="AG115" s="3">
        <f t="shared" si="8"/>
        <v>0</v>
      </c>
      <c r="AM115" s="3">
        <f t="shared" si="9"/>
        <v>0</v>
      </c>
      <c r="AR115" s="3">
        <f t="shared" si="10"/>
        <v>0</v>
      </c>
      <c r="AW115" s="3">
        <f t="shared" si="11"/>
        <v>0</v>
      </c>
      <c r="BB115" s="3">
        <f t="shared" si="12"/>
        <v>0</v>
      </c>
      <c r="BG115" s="3">
        <f t="shared" si="14"/>
        <v>0</v>
      </c>
      <c r="BL115" s="3">
        <f t="shared" si="13"/>
        <v>1</v>
      </c>
      <c r="BP115" s="45"/>
      <c r="BQ115" s="7" t="s">
        <v>228</v>
      </c>
      <c r="BS115" s="47"/>
    </row>
    <row r="116" spans="2:71">
      <c r="BS116" s="47"/>
    </row>
    <row r="117" spans="2:71">
      <c r="P117" s="50"/>
      <c r="U117" s="50"/>
      <c r="Z117" s="50"/>
      <c r="AB117" s="50"/>
      <c r="AC117" s="50"/>
      <c r="BQ117" s="50"/>
      <c r="BS117" s="55"/>
    </row>
    <row r="118" spans="2:71">
      <c r="K118" s="50"/>
      <c r="P118" s="50"/>
      <c r="Q118" s="2"/>
      <c r="T118" s="2"/>
      <c r="U118" s="50"/>
      <c r="Z118" s="50"/>
      <c r="AB118" s="50"/>
      <c r="AC118" s="50"/>
      <c r="BQ118" s="50"/>
      <c r="BS118" s="55"/>
    </row>
    <row r="119" spans="2:71">
      <c r="K119" s="50"/>
      <c r="P119" s="50"/>
      <c r="Q119" s="2"/>
      <c r="T119" s="2"/>
      <c r="U119" s="50"/>
      <c r="W119" s="18"/>
      <c r="X119" s="50"/>
      <c r="Y119" s="50"/>
      <c r="Z119" s="50"/>
      <c r="BQ119" s="50"/>
      <c r="BS119" s="55"/>
    </row>
    <row r="120" spans="2:71">
      <c r="P120" s="50"/>
      <c r="Q120" s="2"/>
      <c r="T120" s="2"/>
      <c r="U120" s="50"/>
      <c r="Z120" s="50"/>
      <c r="BQ120" s="50"/>
      <c r="BS120" s="47"/>
    </row>
    <row r="121" spans="2:71">
      <c r="K121" s="50"/>
      <c r="P121" s="50"/>
      <c r="Q121" s="2"/>
      <c r="T121" s="2"/>
      <c r="U121" s="50"/>
      <c r="Z121" s="50"/>
    </row>
    <row r="122" spans="2:71">
      <c r="E122" s="96"/>
      <c r="K122" s="50"/>
      <c r="P122" s="50"/>
      <c r="Q122" s="2"/>
      <c r="T122" s="2"/>
      <c r="U122" s="50"/>
      <c r="Z122" s="50"/>
      <c r="BS122" s="39"/>
    </row>
    <row r="123" spans="2:71">
      <c r="K123" s="50"/>
      <c r="P123" s="50"/>
      <c r="Q123" s="2"/>
      <c r="T123" s="2"/>
      <c r="U123" s="50"/>
      <c r="W123" s="63"/>
      <c r="X123" s="50"/>
      <c r="Y123" s="50"/>
      <c r="Z123" s="50"/>
      <c r="BS123" s="55"/>
    </row>
    <row r="124" spans="2:71">
      <c r="P124" s="50"/>
      <c r="Q124" s="2"/>
      <c r="T124" s="2"/>
      <c r="U124" s="50"/>
      <c r="W124" s="49"/>
      <c r="X124" s="50"/>
      <c r="Y124" s="50"/>
      <c r="Z124" s="50"/>
      <c r="AB124" s="50"/>
      <c r="AC124" s="50"/>
      <c r="BS124" s="55"/>
    </row>
    <row r="125" spans="2:71">
      <c r="K125" s="50"/>
      <c r="P125" s="50"/>
      <c r="Q125" s="2"/>
      <c r="T125" s="2"/>
      <c r="U125" s="50"/>
      <c r="W125" s="49"/>
      <c r="X125" s="50"/>
      <c r="Y125" s="50"/>
      <c r="Z125" s="50"/>
      <c r="AB125" s="50"/>
      <c r="AC125" s="50"/>
      <c r="BS125" s="55"/>
    </row>
    <row r="126" spans="2:71">
      <c r="K126" s="50"/>
      <c r="P126" s="50"/>
      <c r="Q126" s="2"/>
      <c r="T126" s="2"/>
      <c r="U126" s="50"/>
      <c r="W126" s="49"/>
      <c r="X126" s="50"/>
      <c r="Y126" s="50"/>
      <c r="Z126" s="50"/>
      <c r="AB126" s="50"/>
      <c r="AC126" s="50"/>
      <c r="BS126" s="2"/>
    </row>
    <row r="127" spans="2:71">
      <c r="K127" s="50"/>
      <c r="P127" s="50"/>
      <c r="Q127" s="2"/>
      <c r="T127" s="2"/>
      <c r="U127" s="50"/>
      <c r="W127" s="18"/>
      <c r="X127" s="50"/>
      <c r="Y127" s="50"/>
      <c r="Z127" s="50"/>
      <c r="AB127" s="50"/>
      <c r="AC127" s="50"/>
      <c r="BS127" s="2"/>
    </row>
    <row r="128" spans="2:71">
      <c r="K128" s="50"/>
      <c r="P128" s="50"/>
      <c r="Q128" s="2"/>
      <c r="T128" s="2"/>
      <c r="U128" s="50"/>
      <c r="W128" s="49"/>
      <c r="X128" s="50"/>
      <c r="Y128" s="50"/>
      <c r="Z128" s="50"/>
      <c r="AB128" s="50"/>
      <c r="AC128" s="50"/>
      <c r="BS128" s="2"/>
    </row>
    <row r="129" spans="11:71">
      <c r="K129" s="50"/>
      <c r="M129" s="18"/>
      <c r="N129" s="50"/>
      <c r="O129" s="50"/>
      <c r="P129" s="50"/>
      <c r="Q129" s="2"/>
      <c r="T129" s="2"/>
      <c r="U129" s="50"/>
      <c r="W129" s="49"/>
      <c r="X129" s="50"/>
      <c r="Y129" s="50"/>
      <c r="Z129" s="50"/>
      <c r="AB129" s="50"/>
      <c r="AC129" s="50"/>
      <c r="AD129" s="48"/>
      <c r="BS129" s="2"/>
    </row>
    <row r="130" spans="11:71">
      <c r="K130" s="50"/>
      <c r="M130" s="18"/>
      <c r="N130" s="50"/>
      <c r="O130" s="50"/>
      <c r="P130" s="50"/>
      <c r="Q130" s="2"/>
      <c r="T130" s="2"/>
      <c r="U130" s="50"/>
      <c r="W130" s="18"/>
      <c r="X130" s="50"/>
      <c r="Y130" s="50"/>
      <c r="Z130" s="50"/>
      <c r="AB130" s="50"/>
      <c r="AC130" s="50"/>
      <c r="BS130" s="2"/>
    </row>
    <row r="131" spans="11:71">
      <c r="K131" s="50"/>
      <c r="M131" s="18"/>
      <c r="N131" s="50"/>
      <c r="O131" s="50"/>
      <c r="P131" s="50"/>
      <c r="Q131" s="2"/>
      <c r="T131" s="2"/>
      <c r="U131" s="50"/>
      <c r="W131" s="50"/>
      <c r="X131" s="50"/>
      <c r="Y131" s="50"/>
      <c r="Z131" s="50"/>
      <c r="AB131" s="50"/>
      <c r="AC131" s="50"/>
      <c r="BS131" s="2"/>
    </row>
    <row r="132" spans="11:71">
      <c r="M132" s="52"/>
      <c r="O132" s="50"/>
      <c r="P132" s="50"/>
      <c r="Q132" s="2"/>
      <c r="T132" s="2"/>
      <c r="U132" s="50"/>
      <c r="W132" s="50"/>
      <c r="X132" s="50"/>
      <c r="Y132" s="50"/>
      <c r="Z132" s="50"/>
      <c r="AB132" s="50"/>
      <c r="AC132" s="50"/>
      <c r="BS132" s="2"/>
    </row>
    <row r="133" spans="11:71">
      <c r="K133" s="50"/>
      <c r="M133" s="52"/>
      <c r="N133" s="50"/>
      <c r="O133" s="50"/>
      <c r="P133" s="50"/>
      <c r="Q133" s="2"/>
      <c r="T133" s="2"/>
      <c r="U133" s="50"/>
      <c r="W133" s="18"/>
      <c r="X133" s="49"/>
      <c r="Y133" s="50"/>
      <c r="Z133" s="50"/>
      <c r="AB133" s="50"/>
      <c r="AC133" s="50"/>
      <c r="BS133" s="2"/>
    </row>
    <row r="134" spans="11:71">
      <c r="M134" s="52"/>
      <c r="Q134" s="2"/>
      <c r="T134" s="2"/>
      <c r="U134" s="50"/>
      <c r="W134" s="49"/>
      <c r="X134" s="49"/>
      <c r="Y134" s="50"/>
      <c r="AB134" s="50"/>
      <c r="AC134" s="50"/>
      <c r="BS134" s="2"/>
    </row>
    <row r="135" spans="11:71">
      <c r="K135" s="50"/>
      <c r="M135" s="18"/>
      <c r="N135" s="50"/>
      <c r="O135" s="50"/>
      <c r="P135" s="50"/>
      <c r="Q135" s="2"/>
      <c r="T135" s="2"/>
      <c r="U135" s="50"/>
      <c r="W135" s="49"/>
      <c r="X135" s="50"/>
      <c r="Y135" s="50"/>
      <c r="Z135" s="50"/>
      <c r="AB135" s="50"/>
      <c r="AC135" s="50"/>
      <c r="BS135" s="2"/>
    </row>
    <row r="136" spans="11:71">
      <c r="K136" s="50"/>
      <c r="M136" s="18"/>
      <c r="N136" s="50"/>
      <c r="O136" s="50"/>
      <c r="P136" s="50"/>
      <c r="Q136" s="2"/>
      <c r="T136" s="2"/>
      <c r="U136" s="50"/>
      <c r="W136" s="49"/>
      <c r="X136" s="50"/>
      <c r="Y136" s="50"/>
      <c r="Z136" s="50"/>
      <c r="AB136" s="50"/>
      <c r="AC136" s="50"/>
      <c r="BS136" s="2"/>
    </row>
    <row r="137" spans="11:71">
      <c r="K137" s="50"/>
      <c r="M137" s="18"/>
      <c r="N137" s="50"/>
      <c r="O137" s="50"/>
      <c r="P137" s="50"/>
      <c r="Q137" s="2"/>
      <c r="T137" s="2"/>
      <c r="U137" s="50"/>
      <c r="W137" s="18"/>
      <c r="X137" s="49"/>
      <c r="Y137" s="50"/>
      <c r="Z137" s="50"/>
      <c r="AB137" s="50"/>
      <c r="AC137" s="50"/>
      <c r="BS137" s="2"/>
    </row>
    <row r="138" spans="11:71">
      <c r="K138" s="50"/>
      <c r="M138" s="50"/>
      <c r="N138" s="50"/>
      <c r="O138" s="50"/>
      <c r="P138" s="50"/>
      <c r="Q138" s="2"/>
      <c r="T138" s="2"/>
      <c r="U138" s="50"/>
      <c r="W138" s="50"/>
      <c r="X138" s="49"/>
      <c r="Y138" s="50"/>
      <c r="Z138" s="50"/>
      <c r="AB138" s="50"/>
      <c r="AC138" s="50"/>
      <c r="BS138" s="2"/>
    </row>
    <row r="139" spans="11:71">
      <c r="K139" s="50"/>
      <c r="M139" s="50"/>
      <c r="N139" s="50"/>
      <c r="O139" s="50"/>
      <c r="P139" s="50"/>
      <c r="Q139" s="2"/>
      <c r="T139" s="2"/>
      <c r="U139" s="50"/>
      <c r="W139" s="18"/>
      <c r="X139" s="49"/>
      <c r="Y139" s="50"/>
      <c r="Z139" s="50"/>
      <c r="AB139" s="50"/>
      <c r="AC139" s="50"/>
      <c r="BS139" s="2"/>
    </row>
    <row r="140" spans="11:71">
      <c r="K140" s="50"/>
      <c r="M140" s="18"/>
      <c r="N140" s="50"/>
      <c r="O140" s="50"/>
      <c r="P140" s="50"/>
      <c r="Q140" s="2"/>
      <c r="T140" s="2"/>
      <c r="U140" s="50"/>
      <c r="W140" s="18"/>
      <c r="X140" s="49"/>
      <c r="Y140" s="50"/>
      <c r="Z140" s="50"/>
      <c r="AB140" s="50"/>
      <c r="AC140" s="50"/>
      <c r="BS140" s="2"/>
    </row>
    <row r="141" spans="11:71">
      <c r="K141" s="50"/>
      <c r="M141" s="18"/>
      <c r="N141" s="50"/>
      <c r="O141" s="50"/>
      <c r="P141" s="50"/>
      <c r="Q141" s="2"/>
      <c r="T141" s="2"/>
      <c r="U141" s="50"/>
      <c r="W141" s="49"/>
      <c r="X141" s="50"/>
      <c r="Y141" s="50"/>
      <c r="Z141" s="50"/>
      <c r="AB141" s="50"/>
      <c r="AC141" s="50"/>
      <c r="BS141" s="2"/>
    </row>
    <row r="142" spans="11:71">
      <c r="K142" s="50"/>
      <c r="M142" s="18"/>
      <c r="N142" s="50"/>
      <c r="O142" s="50"/>
      <c r="P142" s="50"/>
      <c r="Q142" s="2"/>
      <c r="T142" s="2"/>
      <c r="U142" s="50"/>
      <c r="W142" s="49"/>
      <c r="X142" s="50"/>
      <c r="Y142" s="50"/>
      <c r="Z142" s="50"/>
      <c r="AB142" s="50"/>
      <c r="AC142" s="50"/>
      <c r="BS142" s="2"/>
    </row>
    <row r="143" spans="11:71">
      <c r="K143" s="50"/>
      <c r="M143" s="52"/>
      <c r="N143" s="50"/>
      <c r="O143" s="50"/>
      <c r="P143" s="50"/>
      <c r="Q143" s="2"/>
      <c r="T143" s="2"/>
      <c r="U143" s="50"/>
      <c r="W143" s="49"/>
      <c r="X143" s="50"/>
      <c r="Y143" s="50"/>
      <c r="Z143" s="50"/>
      <c r="AB143" s="50"/>
      <c r="AC143" s="50"/>
      <c r="BS143" s="2"/>
    </row>
    <row r="144" spans="11:71">
      <c r="K144" s="50"/>
      <c r="M144" s="18"/>
      <c r="N144" s="50"/>
      <c r="O144" s="50"/>
      <c r="P144" s="50"/>
      <c r="Q144" s="2"/>
      <c r="T144" s="2"/>
      <c r="U144" s="50"/>
      <c r="W144" s="49"/>
      <c r="X144" s="49"/>
      <c r="Y144" s="50"/>
      <c r="Z144" s="50"/>
      <c r="AB144" s="50"/>
      <c r="AC144" s="50"/>
      <c r="BS144" s="2"/>
    </row>
    <row r="145" spans="11:71">
      <c r="M145" s="50"/>
      <c r="N145" s="50"/>
      <c r="O145" s="50"/>
      <c r="P145" s="50"/>
      <c r="Q145" s="2"/>
      <c r="T145" s="2"/>
      <c r="U145" s="50"/>
      <c r="W145" s="18"/>
      <c r="X145" s="49"/>
      <c r="Y145" s="50"/>
      <c r="Z145" s="50"/>
      <c r="AB145" s="50"/>
      <c r="AC145" s="50"/>
      <c r="BS145" s="2"/>
    </row>
    <row r="146" spans="11:71">
      <c r="K146" s="50"/>
      <c r="M146" s="52"/>
      <c r="N146" s="50"/>
      <c r="O146" s="50"/>
      <c r="P146" s="50"/>
      <c r="Q146" s="2"/>
      <c r="T146" s="2"/>
      <c r="U146" s="50"/>
      <c r="W146" s="18"/>
      <c r="X146" s="49"/>
      <c r="Y146" s="50"/>
      <c r="Z146" s="50"/>
      <c r="AB146" s="50"/>
      <c r="AC146" s="50"/>
      <c r="BS146" s="2"/>
    </row>
    <row r="147" spans="11:71">
      <c r="K147" s="50"/>
      <c r="M147" s="39"/>
      <c r="N147" s="50"/>
      <c r="O147" s="50"/>
      <c r="P147" s="50"/>
      <c r="Q147" s="2"/>
      <c r="T147" s="2"/>
      <c r="U147" s="50"/>
      <c r="W147" s="18"/>
      <c r="X147" s="50"/>
      <c r="Y147" s="50"/>
      <c r="Z147" s="50"/>
      <c r="AB147" s="50"/>
      <c r="AC147" s="50"/>
      <c r="BS147" s="2"/>
    </row>
    <row r="148" spans="11:71">
      <c r="K148" s="50"/>
      <c r="M148" s="52"/>
      <c r="N148" s="50"/>
      <c r="O148" s="50"/>
      <c r="P148" s="50"/>
      <c r="Q148" s="2"/>
      <c r="T148" s="2"/>
      <c r="U148" s="50"/>
      <c r="W148" s="49"/>
      <c r="X148" s="50"/>
      <c r="Y148" s="50"/>
      <c r="Z148" s="50"/>
      <c r="AB148" s="50"/>
      <c r="AC148" s="50"/>
      <c r="BS148" s="2"/>
    </row>
    <row r="149" spans="11:71">
      <c r="K149" s="50"/>
      <c r="M149" s="18"/>
      <c r="N149" s="50"/>
      <c r="O149" s="50"/>
      <c r="P149" s="50"/>
      <c r="Q149" s="2"/>
      <c r="T149" s="2"/>
      <c r="U149" s="50"/>
      <c r="W149" s="49"/>
      <c r="X149" s="49"/>
      <c r="Y149" s="50"/>
      <c r="Z149" s="50"/>
      <c r="AB149" s="50"/>
      <c r="AC149" s="50"/>
      <c r="BS149" s="2"/>
    </row>
    <row r="150" spans="11:71">
      <c r="K150" s="50"/>
      <c r="M150" s="50"/>
      <c r="N150" s="50"/>
      <c r="O150" s="50"/>
      <c r="P150" s="50"/>
      <c r="Q150" s="2"/>
      <c r="T150" s="2"/>
      <c r="U150" s="50"/>
      <c r="W150" s="49"/>
      <c r="X150" s="50"/>
      <c r="Y150" s="50"/>
      <c r="Z150" s="50"/>
      <c r="AB150" s="50"/>
      <c r="AC150" s="50"/>
      <c r="BS150" s="2"/>
    </row>
    <row r="151" spans="11:71">
      <c r="K151" s="50"/>
      <c r="M151" s="52"/>
      <c r="N151" s="50"/>
      <c r="O151" s="50"/>
      <c r="P151" s="50"/>
      <c r="Q151" s="2"/>
      <c r="T151" s="2"/>
      <c r="U151" s="50"/>
      <c r="W151" s="18"/>
      <c r="X151" s="49"/>
      <c r="Y151" s="50"/>
      <c r="Z151" s="50"/>
      <c r="AB151" s="50"/>
      <c r="AC151" s="50"/>
      <c r="BS151" s="2"/>
    </row>
    <row r="152" spans="11:71">
      <c r="K152" s="50"/>
      <c r="M152" s="18"/>
      <c r="N152" s="50"/>
      <c r="O152" s="50"/>
      <c r="P152" s="50"/>
      <c r="Q152" s="2"/>
      <c r="T152" s="2"/>
      <c r="U152" s="50"/>
      <c r="W152" s="49"/>
      <c r="X152" s="50"/>
      <c r="Y152" s="50"/>
      <c r="Z152" s="50"/>
      <c r="AB152" s="50"/>
      <c r="AC152" s="50"/>
      <c r="BS152" s="2"/>
    </row>
    <row r="153" spans="11:71">
      <c r="K153" s="50"/>
      <c r="M153" s="18"/>
      <c r="N153" s="50"/>
      <c r="O153" s="50"/>
      <c r="P153" s="50"/>
      <c r="Q153" s="2"/>
      <c r="T153" s="2"/>
      <c r="U153" s="50"/>
      <c r="W153" s="49"/>
      <c r="X153" s="50"/>
      <c r="Y153" s="50"/>
      <c r="Z153" s="50"/>
      <c r="AB153" s="50"/>
      <c r="AC153" s="50"/>
      <c r="BS153" s="2"/>
    </row>
    <row r="154" spans="11:71">
      <c r="K154" s="50"/>
      <c r="M154" s="52"/>
      <c r="N154" s="50"/>
      <c r="O154" s="50"/>
      <c r="P154" s="50"/>
      <c r="Q154" s="2"/>
      <c r="T154" s="2"/>
      <c r="U154" s="50"/>
      <c r="W154" s="50"/>
      <c r="X154" s="50"/>
      <c r="Y154" s="50"/>
      <c r="Z154" s="50"/>
      <c r="AB154" s="50"/>
      <c r="AC154" s="50"/>
      <c r="BS154" s="2"/>
    </row>
    <row r="155" spans="11:71">
      <c r="K155" s="50"/>
      <c r="M155" s="18"/>
      <c r="N155" s="50"/>
      <c r="O155" s="50"/>
      <c r="P155" s="50"/>
      <c r="Q155" s="2"/>
      <c r="T155" s="2"/>
      <c r="U155" s="50"/>
      <c r="W155" s="49"/>
      <c r="X155" s="50"/>
      <c r="Y155" s="50"/>
      <c r="Z155" s="50"/>
      <c r="AB155" s="50"/>
      <c r="AC155" s="50"/>
      <c r="BS155" s="2"/>
    </row>
    <row r="156" spans="11:71">
      <c r="K156" s="50"/>
      <c r="N156" s="50"/>
      <c r="O156" s="50"/>
      <c r="P156" s="50"/>
      <c r="Q156" s="2"/>
      <c r="T156" s="2"/>
      <c r="U156" s="50"/>
      <c r="W156" s="18"/>
      <c r="X156" s="49"/>
      <c r="Y156" s="50"/>
      <c r="Z156" s="50"/>
      <c r="AB156" s="50"/>
      <c r="AC156" s="50"/>
      <c r="BS156" s="2"/>
    </row>
    <row r="157" spans="11:71">
      <c r="K157" s="50"/>
      <c r="M157" s="18"/>
      <c r="N157" s="50"/>
      <c r="O157" s="50"/>
      <c r="P157" s="50"/>
      <c r="Q157" s="2"/>
      <c r="T157" s="2"/>
      <c r="U157" s="50"/>
      <c r="W157" s="49"/>
      <c r="X157" s="49"/>
      <c r="Y157" s="50"/>
      <c r="Z157" s="50"/>
      <c r="AB157" s="50"/>
      <c r="AC157" s="50"/>
      <c r="BS157" s="2"/>
    </row>
    <row r="158" spans="11:71">
      <c r="K158" s="50"/>
      <c r="M158" s="50"/>
      <c r="N158" s="50"/>
      <c r="O158" s="50"/>
      <c r="P158" s="50"/>
      <c r="Q158" s="2"/>
      <c r="T158" s="2"/>
      <c r="U158" s="50"/>
      <c r="W158" s="49"/>
      <c r="X158" s="50"/>
      <c r="Y158" s="50"/>
      <c r="Z158" s="50"/>
      <c r="AB158" s="50"/>
      <c r="AC158" s="50"/>
      <c r="BS158" s="2"/>
    </row>
    <row r="159" spans="11:71">
      <c r="K159" s="50"/>
      <c r="M159" s="50"/>
      <c r="N159" s="50"/>
      <c r="O159" s="50"/>
      <c r="P159" s="50"/>
      <c r="R159" s="50"/>
      <c r="S159" s="50"/>
      <c r="U159" s="50"/>
      <c r="W159" s="52"/>
      <c r="X159" s="50"/>
      <c r="Y159" s="50"/>
      <c r="Z159" s="50"/>
      <c r="AB159" s="50"/>
      <c r="AC159" s="50"/>
      <c r="BS159" s="2"/>
    </row>
    <row r="160" spans="11:71">
      <c r="K160" s="50"/>
      <c r="M160" s="50"/>
      <c r="N160" s="50"/>
      <c r="O160" s="50"/>
      <c r="P160" s="50"/>
      <c r="R160" s="50"/>
      <c r="S160" s="50"/>
      <c r="U160" s="50"/>
      <c r="W160" s="50"/>
      <c r="X160" s="50"/>
      <c r="Y160" s="50"/>
      <c r="Z160" s="50"/>
      <c r="AB160" s="50"/>
      <c r="AC160" s="50"/>
      <c r="BS160" s="2"/>
    </row>
    <row r="161" spans="8:71">
      <c r="K161" s="50"/>
      <c r="M161" s="50"/>
      <c r="N161" s="50"/>
      <c r="O161" s="50"/>
      <c r="P161" s="50"/>
      <c r="R161" s="50"/>
      <c r="S161" s="50"/>
      <c r="U161" s="50"/>
      <c r="W161" s="49"/>
      <c r="X161" s="50"/>
      <c r="Y161" s="50"/>
      <c r="Z161" s="50"/>
      <c r="AB161" s="50"/>
      <c r="AC161" s="50"/>
      <c r="BS161" s="2"/>
    </row>
    <row r="162" spans="8:71">
      <c r="K162" s="50"/>
      <c r="M162" s="50"/>
      <c r="N162" s="50"/>
      <c r="O162" s="50"/>
      <c r="P162" s="50"/>
      <c r="R162" s="50"/>
      <c r="S162" s="50"/>
      <c r="U162" s="50"/>
      <c r="W162" s="18"/>
      <c r="X162" s="49"/>
      <c r="Y162" s="50"/>
      <c r="Z162" s="50"/>
      <c r="AB162" s="50"/>
      <c r="AC162" s="50"/>
      <c r="BS162" s="2"/>
    </row>
    <row r="163" spans="8:71">
      <c r="K163" s="50"/>
      <c r="M163" s="50"/>
      <c r="N163" s="50"/>
      <c r="O163" s="50"/>
      <c r="P163" s="50"/>
      <c r="R163" s="50"/>
      <c r="S163" s="50"/>
      <c r="U163" s="50"/>
      <c r="W163" s="49"/>
      <c r="X163" s="50"/>
      <c r="Y163" s="50"/>
      <c r="Z163" s="50"/>
      <c r="AB163" s="50"/>
      <c r="AC163" s="50"/>
      <c r="AD163" s="49"/>
      <c r="BS163" s="2"/>
    </row>
    <row r="164" spans="8:71">
      <c r="H164" s="50"/>
      <c r="I164" s="50"/>
      <c r="J164" s="3"/>
      <c r="K164" s="50"/>
      <c r="M164" s="50"/>
      <c r="N164" s="50"/>
      <c r="O164" s="50"/>
      <c r="P164" s="50"/>
      <c r="R164" s="50"/>
      <c r="S164" s="50"/>
      <c r="U164" s="50"/>
      <c r="W164" s="50"/>
      <c r="X164" s="49"/>
      <c r="Y164" s="50"/>
      <c r="Z164" s="50"/>
      <c r="AB164" s="50"/>
      <c r="AC164" s="50"/>
      <c r="BS164" s="2"/>
    </row>
    <row r="165" spans="8:71">
      <c r="H165" s="50"/>
      <c r="I165" s="50"/>
      <c r="J165" s="3"/>
      <c r="K165" s="50"/>
      <c r="M165" s="50"/>
      <c r="N165" s="50"/>
      <c r="O165" s="50"/>
      <c r="P165" s="50"/>
      <c r="R165" s="50"/>
      <c r="S165" s="50"/>
      <c r="U165" s="50"/>
      <c r="W165" s="49"/>
      <c r="X165" s="50"/>
      <c r="Y165" s="50"/>
      <c r="Z165" s="50"/>
      <c r="AB165" s="50"/>
      <c r="AC165" s="50"/>
      <c r="BS165" s="2"/>
    </row>
    <row r="166" spans="8:71">
      <c r="H166" s="50"/>
      <c r="I166" s="50"/>
      <c r="J166" s="3"/>
      <c r="K166" s="50"/>
      <c r="M166" s="50"/>
      <c r="N166" s="50"/>
      <c r="O166" s="50"/>
      <c r="P166" s="50"/>
      <c r="R166" s="50"/>
      <c r="S166" s="50"/>
      <c r="U166" s="50"/>
      <c r="W166" s="49"/>
      <c r="X166" s="49"/>
      <c r="Y166" s="50"/>
      <c r="Z166" s="50"/>
      <c r="AB166" s="50"/>
      <c r="AC166" s="50"/>
      <c r="BS166" s="2"/>
    </row>
    <row r="167" spans="8:71">
      <c r="H167" s="50"/>
      <c r="I167" s="50"/>
      <c r="J167" s="3"/>
      <c r="K167" s="50"/>
      <c r="M167" s="50"/>
      <c r="N167" s="50"/>
      <c r="O167" s="50"/>
      <c r="P167" s="50"/>
      <c r="R167" s="50"/>
      <c r="S167" s="50"/>
      <c r="U167" s="50"/>
      <c r="W167" s="18"/>
      <c r="X167" s="49"/>
      <c r="Y167" s="50"/>
      <c r="Z167" s="50"/>
      <c r="AB167" s="50"/>
      <c r="AC167" s="50"/>
      <c r="BS167" s="2"/>
    </row>
    <row r="168" spans="8:71">
      <c r="H168" s="50"/>
      <c r="I168" s="50"/>
      <c r="J168" s="3"/>
      <c r="K168" s="50"/>
      <c r="M168" s="50"/>
      <c r="N168" s="50"/>
      <c r="O168" s="50"/>
      <c r="P168" s="50"/>
      <c r="R168" s="50"/>
      <c r="S168" s="50"/>
      <c r="U168" s="50"/>
      <c r="W168" s="18"/>
      <c r="X168" s="49"/>
      <c r="Y168" s="50"/>
      <c r="Z168" s="50"/>
      <c r="AB168" s="50"/>
      <c r="AC168" s="50"/>
      <c r="AD168" s="49"/>
      <c r="BS168" s="2"/>
    </row>
    <row r="169" spans="8:71">
      <c r="H169" s="50"/>
      <c r="I169" s="50"/>
      <c r="J169" s="3"/>
      <c r="K169" s="50"/>
      <c r="M169" s="50"/>
      <c r="N169" s="50"/>
      <c r="O169" s="50"/>
      <c r="P169" s="50"/>
      <c r="R169" s="50"/>
      <c r="S169" s="50"/>
      <c r="U169" s="50"/>
      <c r="W169" s="49"/>
      <c r="X169" s="49"/>
      <c r="Y169" s="50"/>
      <c r="Z169" s="50"/>
      <c r="AB169" s="50"/>
      <c r="AC169" s="50"/>
      <c r="BS169" s="2"/>
    </row>
    <row r="170" spans="8:71">
      <c r="H170" s="50"/>
      <c r="I170" s="50"/>
      <c r="J170" s="3"/>
      <c r="K170" s="50"/>
      <c r="M170" s="50"/>
      <c r="N170" s="50"/>
      <c r="O170" s="50"/>
      <c r="P170" s="50"/>
      <c r="R170" s="50"/>
      <c r="S170" s="50"/>
      <c r="U170" s="50"/>
      <c r="W170" s="49"/>
      <c r="X170" s="49"/>
      <c r="Y170" s="50"/>
      <c r="Z170" s="50"/>
      <c r="AB170" s="50"/>
      <c r="AC170" s="50"/>
      <c r="AG170" s="49"/>
      <c r="BS170" s="2"/>
    </row>
    <row r="171" spans="8:71">
      <c r="H171" s="50"/>
      <c r="I171" s="50"/>
      <c r="J171" s="3"/>
      <c r="K171" s="50"/>
      <c r="M171" s="50"/>
      <c r="N171" s="50"/>
      <c r="O171" s="50"/>
      <c r="P171" s="50"/>
      <c r="R171" s="50"/>
      <c r="S171" s="50"/>
      <c r="U171" s="50"/>
      <c r="W171" s="49"/>
      <c r="X171" s="50"/>
      <c r="Y171" s="50"/>
      <c r="Z171" s="50"/>
      <c r="AB171" s="50"/>
      <c r="AC171" s="50"/>
      <c r="BS171" s="2"/>
    </row>
    <row r="172" spans="8:71">
      <c r="H172" s="50"/>
      <c r="I172" s="50"/>
      <c r="J172" s="3"/>
      <c r="K172" s="50"/>
      <c r="M172" s="50"/>
      <c r="N172" s="50"/>
      <c r="O172" s="50"/>
      <c r="P172" s="50"/>
      <c r="R172" s="50"/>
      <c r="S172" s="50"/>
      <c r="U172" s="50"/>
      <c r="W172" s="18"/>
      <c r="X172" s="49"/>
      <c r="Y172" s="50"/>
      <c r="Z172" s="50"/>
      <c r="AB172" s="50"/>
      <c r="AC172" s="50"/>
      <c r="BS172" s="2"/>
    </row>
    <row r="173" spans="8:71">
      <c r="H173" s="50"/>
      <c r="I173" s="50"/>
      <c r="J173" s="3"/>
      <c r="K173" s="50"/>
      <c r="M173" s="50"/>
      <c r="N173" s="50"/>
      <c r="O173" s="50"/>
      <c r="P173" s="50"/>
      <c r="R173" s="50"/>
      <c r="S173" s="50"/>
      <c r="U173" s="50"/>
      <c r="W173" s="49"/>
      <c r="X173" s="50"/>
      <c r="Y173" s="50"/>
      <c r="Z173" s="50"/>
      <c r="AB173" s="50"/>
      <c r="AC173" s="50"/>
      <c r="BS173" s="2"/>
    </row>
    <row r="174" spans="8:71">
      <c r="H174" s="50"/>
      <c r="I174" s="50"/>
      <c r="J174" s="3"/>
      <c r="K174" s="50"/>
      <c r="M174" s="50"/>
      <c r="N174" s="50"/>
      <c r="O174" s="50"/>
      <c r="P174" s="50"/>
      <c r="R174" s="50"/>
      <c r="S174" s="50"/>
      <c r="U174" s="50"/>
      <c r="W174" s="49"/>
      <c r="X174" s="49"/>
      <c r="Y174" s="50"/>
      <c r="Z174" s="50"/>
      <c r="AB174" s="50"/>
      <c r="AC174" s="50"/>
      <c r="BS174" s="2"/>
    </row>
    <row r="175" spans="8:71">
      <c r="H175" s="50"/>
      <c r="I175" s="50"/>
      <c r="J175" s="3"/>
      <c r="K175" s="50"/>
      <c r="M175" s="50"/>
      <c r="N175" s="50"/>
      <c r="O175" s="50"/>
      <c r="P175" s="50"/>
      <c r="R175" s="50"/>
      <c r="S175" s="50"/>
      <c r="U175" s="50"/>
      <c r="W175" s="49"/>
      <c r="X175" s="49"/>
      <c r="Y175" s="50"/>
      <c r="Z175" s="50"/>
      <c r="AB175" s="50"/>
      <c r="AC175" s="50"/>
      <c r="BS175" s="2"/>
    </row>
    <row r="176" spans="8:71">
      <c r="H176" s="50"/>
      <c r="I176" s="50"/>
      <c r="J176" s="3"/>
      <c r="K176" s="50"/>
      <c r="M176" s="50"/>
      <c r="N176" s="50"/>
      <c r="O176" s="50"/>
      <c r="P176" s="50"/>
      <c r="R176" s="50"/>
      <c r="S176" s="50"/>
      <c r="U176" s="50"/>
      <c r="W176" s="50"/>
      <c r="X176" s="50"/>
      <c r="Y176" s="50"/>
      <c r="Z176" s="50"/>
      <c r="AB176" s="50"/>
      <c r="AC176" s="50"/>
      <c r="BS176" s="2"/>
    </row>
    <row r="177" spans="8:71">
      <c r="H177" s="50"/>
      <c r="I177" s="50"/>
      <c r="J177" s="3"/>
      <c r="K177" s="50"/>
      <c r="M177" s="50"/>
      <c r="N177" s="50"/>
      <c r="O177" s="50"/>
      <c r="P177" s="50"/>
      <c r="R177" s="50"/>
      <c r="S177" s="50"/>
      <c r="U177" s="50"/>
      <c r="W177" s="49"/>
      <c r="X177" s="49"/>
      <c r="Y177" s="50"/>
      <c r="Z177" s="50"/>
      <c r="AB177" s="50"/>
      <c r="AC177" s="50"/>
      <c r="BS177" s="2"/>
    </row>
    <row r="178" spans="8:71">
      <c r="H178" s="50"/>
      <c r="I178" s="50"/>
      <c r="J178" s="3"/>
      <c r="K178" s="50"/>
      <c r="M178" s="50"/>
      <c r="N178" s="50"/>
      <c r="O178" s="50"/>
      <c r="P178" s="50"/>
      <c r="R178" s="50"/>
      <c r="S178" s="50"/>
      <c r="U178" s="50"/>
      <c r="W178" s="18"/>
      <c r="X178" s="49"/>
      <c r="Y178" s="50"/>
      <c r="Z178" s="50"/>
      <c r="AB178" s="50"/>
      <c r="AC178" s="50"/>
      <c r="BS178" s="2"/>
    </row>
    <row r="179" spans="8:71">
      <c r="H179" s="50"/>
      <c r="I179" s="50"/>
      <c r="J179" s="3"/>
      <c r="K179" s="50"/>
      <c r="M179" s="50"/>
      <c r="N179" s="50"/>
      <c r="O179" s="50"/>
      <c r="P179" s="50"/>
      <c r="R179" s="50"/>
      <c r="S179" s="50"/>
      <c r="U179" s="50"/>
      <c r="W179" s="50"/>
      <c r="X179" s="49"/>
      <c r="Y179" s="50"/>
      <c r="Z179" s="50"/>
      <c r="AB179" s="50"/>
      <c r="AC179" s="50"/>
      <c r="BS179" s="2"/>
    </row>
    <row r="180" spans="8:71">
      <c r="H180" s="50"/>
      <c r="I180" s="50"/>
      <c r="J180" s="3"/>
      <c r="K180" s="50"/>
      <c r="M180" s="50"/>
      <c r="N180" s="50"/>
      <c r="O180" s="50"/>
      <c r="P180" s="50"/>
      <c r="R180" s="50"/>
      <c r="S180" s="50"/>
      <c r="U180" s="50"/>
      <c r="W180" s="49"/>
      <c r="X180" s="49"/>
      <c r="Y180" s="50"/>
      <c r="Z180" s="50"/>
      <c r="AB180" s="50"/>
      <c r="AC180" s="50"/>
      <c r="BS180" s="2"/>
    </row>
    <row r="181" spans="8:71">
      <c r="H181" s="50"/>
      <c r="I181" s="50"/>
      <c r="J181" s="3"/>
      <c r="K181" s="50"/>
      <c r="M181" s="50"/>
      <c r="N181" s="50"/>
      <c r="O181" s="50"/>
      <c r="P181" s="50"/>
      <c r="R181" s="50"/>
      <c r="S181" s="50"/>
      <c r="U181" s="50"/>
      <c r="W181" s="49"/>
      <c r="X181" s="49"/>
      <c r="Y181" s="50"/>
      <c r="Z181" s="50"/>
      <c r="AB181" s="50"/>
      <c r="AC181" s="50"/>
      <c r="BS181" s="2"/>
    </row>
    <row r="182" spans="8:71">
      <c r="H182" s="50"/>
      <c r="I182" s="50"/>
      <c r="J182" s="3"/>
      <c r="K182" s="50"/>
      <c r="M182" s="50"/>
      <c r="N182" s="50"/>
      <c r="O182" s="50"/>
      <c r="P182" s="50"/>
      <c r="R182" s="50"/>
      <c r="S182" s="50"/>
      <c r="U182" s="50"/>
      <c r="W182" s="18"/>
      <c r="X182" s="49"/>
      <c r="Y182" s="50"/>
      <c r="Z182" s="50"/>
      <c r="AB182" s="50"/>
      <c r="AC182" s="50"/>
      <c r="BS182" s="2"/>
    </row>
    <row r="183" spans="8:71">
      <c r="H183" s="50"/>
      <c r="I183" s="50"/>
      <c r="J183" s="3"/>
      <c r="K183" s="50"/>
      <c r="M183" s="50"/>
      <c r="N183" s="50"/>
      <c r="O183" s="50"/>
      <c r="P183" s="50"/>
      <c r="R183" s="50"/>
      <c r="S183" s="50"/>
      <c r="U183" s="50"/>
      <c r="W183" s="49"/>
      <c r="X183" s="49"/>
      <c r="Y183" s="50"/>
      <c r="Z183" s="50"/>
      <c r="AB183" s="50"/>
      <c r="AC183" s="50"/>
      <c r="BS183" s="2"/>
    </row>
    <row r="184" spans="8:71">
      <c r="H184" s="50"/>
      <c r="I184" s="50"/>
      <c r="J184" s="3"/>
      <c r="K184" s="50"/>
      <c r="M184" s="50"/>
      <c r="N184" s="50"/>
      <c r="O184" s="50"/>
      <c r="P184" s="50"/>
      <c r="R184" s="50"/>
      <c r="S184" s="50"/>
      <c r="U184" s="50"/>
      <c r="W184" s="49"/>
      <c r="X184" s="49"/>
      <c r="Y184" s="50"/>
      <c r="Z184" s="50"/>
      <c r="AB184" s="50"/>
      <c r="AC184" s="50"/>
      <c r="BS184" s="2"/>
    </row>
    <row r="185" spans="8:71">
      <c r="H185" s="50"/>
      <c r="I185" s="50"/>
      <c r="J185" s="3"/>
      <c r="K185" s="50"/>
      <c r="M185" s="50"/>
      <c r="N185" s="50"/>
      <c r="O185" s="50"/>
      <c r="P185" s="50"/>
      <c r="R185" s="50"/>
      <c r="S185" s="50"/>
      <c r="U185" s="50"/>
      <c r="W185" s="49"/>
      <c r="X185" s="49"/>
      <c r="Y185" s="50"/>
      <c r="Z185" s="50"/>
      <c r="AB185" s="50"/>
      <c r="AC185" s="50"/>
      <c r="BS185" s="2"/>
    </row>
    <row r="186" spans="8:71">
      <c r="H186" s="50"/>
      <c r="I186" s="50"/>
      <c r="J186" s="3"/>
      <c r="K186" s="50"/>
      <c r="M186" s="50"/>
      <c r="N186" s="50"/>
      <c r="O186" s="50"/>
      <c r="P186" s="50"/>
      <c r="R186" s="50"/>
      <c r="S186" s="50"/>
      <c r="U186" s="50"/>
      <c r="W186" s="49"/>
      <c r="X186" s="49"/>
      <c r="Y186" s="50"/>
      <c r="Z186" s="50"/>
      <c r="AB186" s="50"/>
      <c r="AC186" s="50"/>
      <c r="BS186" s="2"/>
    </row>
    <row r="187" spans="8:71">
      <c r="H187" s="50"/>
      <c r="I187" s="50"/>
      <c r="J187" s="3"/>
      <c r="K187" s="50"/>
      <c r="M187" s="50"/>
      <c r="N187" s="50"/>
      <c r="O187" s="50"/>
      <c r="P187" s="50"/>
      <c r="R187" s="50"/>
      <c r="S187" s="50"/>
      <c r="U187" s="50"/>
      <c r="W187" s="18"/>
      <c r="X187" s="49"/>
      <c r="Y187" s="50"/>
      <c r="Z187" s="50"/>
      <c r="AB187" s="50"/>
      <c r="AC187" s="50"/>
      <c r="BS187" s="2"/>
    </row>
    <row r="188" spans="8:71">
      <c r="H188" s="50"/>
      <c r="I188" s="50"/>
      <c r="J188" s="3"/>
      <c r="K188" s="50"/>
      <c r="M188" s="50"/>
      <c r="N188" s="50"/>
      <c r="O188" s="50"/>
      <c r="P188" s="50"/>
      <c r="R188" s="50"/>
      <c r="S188" s="50"/>
      <c r="U188" s="50"/>
      <c r="W188" s="50"/>
      <c r="X188" s="49"/>
      <c r="Y188" s="50"/>
      <c r="Z188" s="50"/>
      <c r="AB188" s="50"/>
      <c r="AC188" s="50"/>
      <c r="BS188" s="2"/>
    </row>
    <row r="189" spans="8:71">
      <c r="H189" s="50"/>
      <c r="I189" s="50"/>
      <c r="J189" s="3"/>
      <c r="K189" s="50"/>
      <c r="M189" s="50"/>
      <c r="N189" s="50"/>
      <c r="O189" s="50"/>
      <c r="P189" s="50"/>
      <c r="R189" s="50"/>
      <c r="S189" s="50"/>
      <c r="U189" s="50"/>
      <c r="W189" s="51"/>
      <c r="X189" s="49"/>
      <c r="Y189" s="50"/>
      <c r="Z189" s="50"/>
      <c r="AB189" s="50"/>
      <c r="AC189" s="50"/>
      <c r="BS189" s="2"/>
    </row>
    <row r="190" spans="8:71">
      <c r="H190" s="50"/>
      <c r="I190" s="50"/>
      <c r="J190" s="3"/>
      <c r="K190" s="50"/>
      <c r="M190" s="50"/>
      <c r="N190" s="50"/>
      <c r="O190" s="50"/>
      <c r="P190" s="50"/>
      <c r="R190" s="50"/>
      <c r="S190" s="50"/>
      <c r="U190" s="50"/>
      <c r="W190" s="49"/>
      <c r="X190" s="49"/>
      <c r="Y190" s="50"/>
      <c r="Z190" s="50"/>
      <c r="AB190" s="50"/>
      <c r="AC190" s="50"/>
      <c r="BS190" s="2"/>
    </row>
    <row r="191" spans="8:71">
      <c r="H191" s="50"/>
      <c r="I191" s="50"/>
      <c r="J191" s="3"/>
      <c r="K191" s="50"/>
      <c r="M191" s="50"/>
      <c r="N191" s="50"/>
      <c r="O191" s="50"/>
      <c r="P191" s="50"/>
      <c r="R191" s="50"/>
      <c r="S191" s="50"/>
      <c r="U191" s="50"/>
      <c r="W191" s="18"/>
      <c r="Y191" s="50"/>
      <c r="Z191" s="50"/>
      <c r="AB191" s="50"/>
      <c r="AC191" s="50"/>
      <c r="BS191" s="2"/>
    </row>
    <row r="192" spans="8:71">
      <c r="H192" s="50"/>
      <c r="I192" s="50"/>
      <c r="J192" s="3"/>
      <c r="K192" s="50"/>
      <c r="M192" s="50"/>
      <c r="N192" s="50"/>
      <c r="O192" s="50"/>
      <c r="P192" s="50"/>
      <c r="R192" s="50"/>
      <c r="S192" s="50"/>
      <c r="U192" s="50"/>
      <c r="W192" s="50"/>
      <c r="X192" s="49"/>
      <c r="Y192" s="50"/>
      <c r="Z192" s="50"/>
      <c r="AB192" s="50"/>
      <c r="AC192" s="50"/>
      <c r="BS192" s="2"/>
    </row>
    <row r="193" spans="8:71">
      <c r="H193" s="50"/>
      <c r="I193" s="50"/>
      <c r="J193" s="3"/>
      <c r="K193" s="50"/>
      <c r="M193" s="50"/>
      <c r="N193" s="50"/>
      <c r="O193" s="50"/>
      <c r="P193" s="50"/>
      <c r="R193" s="50"/>
      <c r="S193" s="50"/>
      <c r="U193" s="50"/>
      <c r="W193" s="52"/>
      <c r="X193" s="50"/>
      <c r="Y193" s="50"/>
      <c r="Z193" s="50"/>
      <c r="AB193" s="50"/>
      <c r="AC193" s="50"/>
      <c r="BS193" s="2"/>
    </row>
    <row r="194" spans="8:71">
      <c r="H194" s="50"/>
      <c r="I194" s="50"/>
      <c r="J194" s="3"/>
      <c r="K194" s="50"/>
      <c r="M194" s="50"/>
      <c r="N194" s="50"/>
      <c r="O194" s="50"/>
      <c r="P194" s="50"/>
      <c r="R194" s="50"/>
      <c r="S194" s="50"/>
      <c r="U194" s="50"/>
      <c r="W194" s="18"/>
      <c r="X194" s="50"/>
      <c r="Y194" s="50"/>
      <c r="Z194" s="50"/>
      <c r="AB194" s="50"/>
      <c r="AC194" s="50"/>
      <c r="BS194" s="2"/>
    </row>
    <row r="195" spans="8:71">
      <c r="H195" s="50"/>
      <c r="I195" s="50"/>
      <c r="J195" s="3"/>
      <c r="K195" s="50"/>
      <c r="M195" s="50"/>
      <c r="N195" s="50"/>
      <c r="O195" s="50"/>
      <c r="P195" s="50"/>
      <c r="R195" s="50"/>
      <c r="S195" s="50"/>
      <c r="U195" s="50"/>
      <c r="W195" s="18"/>
      <c r="X195" s="50"/>
      <c r="Y195" s="50"/>
      <c r="Z195" s="50"/>
      <c r="AB195" s="50"/>
      <c r="AC195" s="50"/>
      <c r="BS195" s="2"/>
    </row>
    <row r="196" spans="8:71">
      <c r="H196" s="50"/>
      <c r="I196" s="50"/>
      <c r="J196" s="3"/>
      <c r="K196" s="50"/>
      <c r="M196" s="50"/>
      <c r="N196" s="50"/>
      <c r="O196" s="50"/>
      <c r="P196" s="50"/>
      <c r="R196" s="50"/>
      <c r="S196" s="50"/>
      <c r="U196" s="50"/>
      <c r="W196" s="49"/>
      <c r="X196" s="50"/>
      <c r="Y196" s="50"/>
      <c r="Z196" s="50"/>
      <c r="AB196" s="50"/>
      <c r="AC196" s="50"/>
      <c r="BS196" s="2"/>
    </row>
    <row r="197" spans="8:71">
      <c r="H197" s="50"/>
      <c r="I197" s="50"/>
      <c r="J197" s="3"/>
      <c r="K197" s="50"/>
      <c r="M197" s="50"/>
      <c r="N197" s="50"/>
      <c r="O197" s="50"/>
      <c r="P197" s="50"/>
      <c r="R197" s="50"/>
      <c r="S197" s="50"/>
      <c r="U197" s="50"/>
      <c r="W197" s="18"/>
      <c r="X197" s="50"/>
      <c r="Y197" s="50"/>
      <c r="Z197" s="50"/>
      <c r="AB197" s="50"/>
      <c r="AC197" s="50"/>
      <c r="BS197" s="2"/>
    </row>
    <row r="198" spans="8:71">
      <c r="H198" s="50"/>
      <c r="I198" s="50"/>
      <c r="J198" s="3"/>
      <c r="K198" s="50"/>
      <c r="M198" s="50"/>
      <c r="N198" s="50"/>
      <c r="O198" s="50"/>
      <c r="P198" s="50"/>
      <c r="R198" s="50"/>
      <c r="S198" s="50"/>
      <c r="U198" s="50"/>
      <c r="W198" s="49"/>
      <c r="X198" s="50"/>
      <c r="Y198" s="50"/>
      <c r="Z198" s="50"/>
      <c r="AB198" s="50"/>
      <c r="AC198" s="50"/>
      <c r="BS198" s="2"/>
    </row>
    <row r="199" spans="8:71">
      <c r="H199" s="50"/>
      <c r="I199" s="50"/>
      <c r="J199" s="3"/>
      <c r="K199" s="50"/>
      <c r="M199" s="50"/>
      <c r="N199" s="50"/>
      <c r="O199" s="50"/>
      <c r="P199" s="50"/>
      <c r="R199" s="50"/>
      <c r="S199" s="50"/>
      <c r="U199" s="50"/>
      <c r="W199" s="18"/>
      <c r="X199" s="50"/>
      <c r="Y199" s="50"/>
      <c r="Z199" s="50"/>
      <c r="AB199" s="50"/>
      <c r="AC199" s="50"/>
      <c r="BS199" s="2"/>
    </row>
    <row r="200" spans="8:71">
      <c r="H200" s="50"/>
      <c r="I200" s="50"/>
      <c r="J200" s="3"/>
      <c r="K200" s="50"/>
      <c r="M200" s="50"/>
      <c r="N200" s="50"/>
      <c r="O200" s="50"/>
      <c r="P200" s="50"/>
      <c r="R200" s="50"/>
      <c r="S200" s="50"/>
      <c r="U200" s="50"/>
      <c r="W200" s="49"/>
      <c r="X200" s="50"/>
      <c r="Y200" s="50"/>
      <c r="Z200" s="50"/>
      <c r="AB200" s="50"/>
      <c r="AC200" s="50"/>
      <c r="BS200" s="2"/>
    </row>
    <row r="201" spans="8:71">
      <c r="H201" s="50"/>
      <c r="I201" s="50"/>
      <c r="J201" s="3"/>
      <c r="K201" s="50"/>
      <c r="M201" s="50"/>
      <c r="N201" s="50"/>
      <c r="O201" s="50"/>
      <c r="P201" s="50"/>
      <c r="R201" s="50"/>
      <c r="S201" s="50"/>
      <c r="Y201" s="50"/>
      <c r="Z201" s="50"/>
      <c r="AB201" s="50"/>
      <c r="AC201" s="50"/>
      <c r="BS201" s="2"/>
    </row>
    <row r="202" spans="8:71">
      <c r="H202" s="50"/>
      <c r="I202" s="50"/>
      <c r="J202" s="3"/>
      <c r="K202" s="50"/>
      <c r="M202" s="50"/>
      <c r="N202" s="50"/>
      <c r="O202" s="50"/>
      <c r="P202" s="50"/>
      <c r="R202" s="50"/>
      <c r="S202" s="50"/>
      <c r="U202" s="50"/>
      <c r="W202" s="50"/>
      <c r="X202" s="50"/>
      <c r="Y202" s="50"/>
      <c r="Z202" s="50"/>
      <c r="AB202" s="50"/>
      <c r="AC202" s="50"/>
      <c r="BS202" s="2"/>
    </row>
    <row r="203" spans="8:71">
      <c r="H203" s="50"/>
      <c r="I203" s="50"/>
      <c r="J203" s="3"/>
      <c r="K203" s="50"/>
      <c r="M203" s="50"/>
      <c r="N203" s="50"/>
      <c r="O203" s="50"/>
      <c r="P203" s="50"/>
      <c r="R203" s="50"/>
      <c r="S203" s="50"/>
      <c r="U203" s="50"/>
      <c r="W203" s="50"/>
      <c r="X203" s="50"/>
      <c r="Y203" s="50"/>
      <c r="Z203" s="50"/>
      <c r="AB203" s="50"/>
      <c r="AC203" s="50"/>
      <c r="BS203" s="2"/>
    </row>
    <row r="204" spans="8:71">
      <c r="H204" s="50"/>
      <c r="I204" s="50"/>
      <c r="J204" s="3"/>
      <c r="K204" s="50"/>
      <c r="M204" s="50"/>
      <c r="N204" s="50"/>
      <c r="O204" s="50"/>
      <c r="P204" s="50"/>
      <c r="R204" s="50"/>
      <c r="S204" s="50"/>
      <c r="U204" s="50"/>
      <c r="W204" s="50"/>
      <c r="X204" s="50"/>
      <c r="Y204" s="50"/>
      <c r="Z204" s="50"/>
      <c r="AB204" s="50"/>
      <c r="AC204" s="50"/>
      <c r="BS204" s="2"/>
    </row>
    <row r="205" spans="8:71">
      <c r="H205" s="50"/>
      <c r="I205" s="50"/>
      <c r="J205" s="3"/>
      <c r="K205" s="50"/>
      <c r="M205" s="50"/>
      <c r="N205" s="50"/>
      <c r="O205" s="50"/>
      <c r="P205" s="50"/>
      <c r="R205" s="50"/>
      <c r="S205" s="50"/>
      <c r="U205" s="50"/>
      <c r="W205" s="50"/>
      <c r="X205" s="50"/>
      <c r="Y205" s="50"/>
      <c r="Z205" s="50"/>
      <c r="AB205" s="50"/>
      <c r="AC205" s="50"/>
      <c r="BS205" s="2"/>
    </row>
    <row r="206" spans="8:71">
      <c r="H206" s="50"/>
      <c r="I206" s="50"/>
      <c r="J206" s="3"/>
      <c r="K206" s="50"/>
      <c r="M206" s="50"/>
      <c r="N206" s="50"/>
      <c r="O206" s="50"/>
      <c r="P206" s="50"/>
      <c r="R206" s="50"/>
      <c r="S206" s="50"/>
      <c r="U206" s="50"/>
      <c r="W206" s="50"/>
      <c r="X206" s="50"/>
      <c r="Y206" s="50"/>
      <c r="Z206" s="50"/>
      <c r="AB206" s="50"/>
      <c r="AC206" s="50"/>
      <c r="BS206" s="2"/>
    </row>
    <row r="207" spans="8:71">
      <c r="H207" s="50"/>
      <c r="I207" s="50"/>
      <c r="J207" s="3"/>
      <c r="K207" s="50"/>
      <c r="M207" s="50"/>
      <c r="N207" s="50"/>
      <c r="O207" s="50"/>
      <c r="P207" s="50"/>
      <c r="R207" s="50"/>
      <c r="S207" s="50"/>
      <c r="U207" s="50"/>
      <c r="W207" s="50"/>
      <c r="X207" s="50"/>
      <c r="Y207" s="50"/>
      <c r="Z207" s="50"/>
      <c r="AB207" s="50"/>
      <c r="AC207" s="50"/>
      <c r="BS207" s="2"/>
    </row>
    <row r="208" spans="8:71">
      <c r="H208" s="50"/>
      <c r="I208" s="50"/>
      <c r="J208" s="3"/>
      <c r="K208" s="50"/>
      <c r="M208" s="50"/>
      <c r="N208" s="50"/>
      <c r="O208" s="50"/>
      <c r="P208" s="50"/>
      <c r="R208" s="50"/>
      <c r="S208" s="50"/>
      <c r="U208" s="50"/>
      <c r="W208" s="50"/>
      <c r="X208" s="50"/>
      <c r="Y208" s="50"/>
      <c r="Z208" s="50"/>
      <c r="AB208" s="50"/>
      <c r="AC208" s="50"/>
      <c r="BS208" s="2"/>
    </row>
    <row r="209" spans="8:71">
      <c r="H209" s="50"/>
      <c r="I209" s="50"/>
      <c r="J209" s="3"/>
      <c r="K209" s="50"/>
      <c r="M209" s="50"/>
      <c r="N209" s="50"/>
      <c r="O209" s="50"/>
      <c r="P209" s="50"/>
      <c r="R209" s="50"/>
      <c r="S209" s="50"/>
      <c r="U209" s="50"/>
      <c r="W209" s="50"/>
      <c r="X209" s="50"/>
      <c r="Y209" s="50"/>
      <c r="Z209" s="50"/>
      <c r="AB209" s="50"/>
      <c r="AC209" s="50"/>
      <c r="BS209" s="2"/>
    </row>
    <row r="210" spans="8:71">
      <c r="H210" s="50"/>
      <c r="I210" s="50"/>
      <c r="J210" s="3"/>
      <c r="K210" s="50"/>
      <c r="M210" s="50"/>
      <c r="N210" s="50"/>
      <c r="O210" s="50"/>
      <c r="P210" s="50"/>
      <c r="R210" s="50"/>
      <c r="S210" s="50"/>
      <c r="U210" s="50"/>
      <c r="W210" s="50"/>
      <c r="X210" s="50"/>
      <c r="Y210" s="50"/>
      <c r="Z210" s="50"/>
      <c r="AB210" s="50"/>
      <c r="AC210" s="50"/>
      <c r="BS210" s="2"/>
    </row>
    <row r="211" spans="8:71">
      <c r="H211" s="50"/>
      <c r="I211" s="50"/>
      <c r="J211" s="3"/>
      <c r="K211" s="50"/>
      <c r="M211" s="50"/>
      <c r="N211" s="50"/>
      <c r="O211" s="50"/>
      <c r="P211" s="50"/>
      <c r="R211" s="50"/>
      <c r="S211" s="50"/>
      <c r="U211" s="50"/>
      <c r="W211" s="50"/>
      <c r="X211" s="50"/>
      <c r="Y211" s="50"/>
      <c r="Z211" s="50"/>
      <c r="AB211" s="50"/>
      <c r="AC211" s="50"/>
      <c r="BS211" s="2"/>
    </row>
    <row r="212" spans="8:71">
      <c r="H212" s="50"/>
      <c r="I212" s="50"/>
      <c r="J212" s="3"/>
      <c r="K212" s="50"/>
      <c r="M212" s="50"/>
      <c r="N212" s="50"/>
      <c r="O212" s="50"/>
      <c r="P212" s="50"/>
      <c r="R212" s="50"/>
      <c r="S212" s="50"/>
      <c r="U212" s="50"/>
      <c r="W212" s="50"/>
      <c r="X212" s="50"/>
      <c r="Y212" s="50"/>
      <c r="Z212" s="50"/>
      <c r="AB212" s="50"/>
      <c r="AC212" s="50"/>
      <c r="BS212" s="2"/>
    </row>
    <row r="213" spans="8:71">
      <c r="H213" s="50"/>
      <c r="I213" s="50"/>
      <c r="J213" s="3"/>
      <c r="K213" s="50"/>
      <c r="M213" s="50"/>
      <c r="N213" s="50"/>
      <c r="O213" s="50"/>
      <c r="P213" s="50"/>
      <c r="R213" s="50"/>
      <c r="S213" s="50"/>
      <c r="U213" s="50"/>
      <c r="W213" s="50"/>
      <c r="X213" s="50"/>
      <c r="Y213" s="50"/>
      <c r="Z213" s="50"/>
      <c r="AB213" s="50"/>
      <c r="AC213" s="50"/>
      <c r="BS213" s="2"/>
    </row>
    <row r="214" spans="8:71">
      <c r="H214" s="50"/>
      <c r="I214" s="50"/>
      <c r="J214" s="3"/>
      <c r="K214" s="50"/>
      <c r="M214" s="50"/>
      <c r="N214" s="50"/>
      <c r="O214" s="50"/>
      <c r="P214" s="50"/>
      <c r="R214" s="50"/>
      <c r="S214" s="50"/>
      <c r="U214" s="50"/>
      <c r="W214" s="50"/>
      <c r="X214" s="50"/>
      <c r="Y214" s="50"/>
      <c r="Z214" s="50"/>
      <c r="AB214" s="50"/>
      <c r="AC214" s="50"/>
      <c r="BS214" s="2"/>
    </row>
    <row r="215" spans="8:71">
      <c r="H215" s="50"/>
      <c r="I215" s="50"/>
      <c r="J215" s="3"/>
      <c r="K215" s="50"/>
      <c r="M215" s="50"/>
      <c r="N215" s="50"/>
      <c r="O215" s="50"/>
      <c r="P215" s="50"/>
      <c r="R215" s="50"/>
      <c r="S215" s="50"/>
      <c r="U215" s="50"/>
      <c r="W215" s="50"/>
      <c r="X215" s="50"/>
      <c r="Y215" s="50"/>
      <c r="Z215" s="50"/>
      <c r="AB215" s="50"/>
      <c r="AC215" s="50"/>
      <c r="BS215" s="2"/>
    </row>
    <row r="216" spans="8:71">
      <c r="H216" s="50"/>
      <c r="I216" s="50"/>
      <c r="J216" s="3"/>
      <c r="K216" s="50"/>
      <c r="M216" s="50"/>
      <c r="N216" s="50"/>
      <c r="O216" s="50"/>
      <c r="P216" s="50"/>
      <c r="R216" s="50"/>
      <c r="S216" s="50"/>
      <c r="U216" s="50"/>
      <c r="W216" s="50"/>
      <c r="X216" s="50"/>
      <c r="Y216" s="50"/>
      <c r="Z216" s="50"/>
      <c r="AB216" s="50"/>
      <c r="AC216" s="50"/>
      <c r="BS216" s="2"/>
    </row>
    <row r="217" spans="8:71">
      <c r="H217" s="50"/>
      <c r="I217" s="50"/>
      <c r="J217" s="3"/>
      <c r="K217" s="50"/>
      <c r="M217" s="50"/>
      <c r="N217" s="50"/>
      <c r="O217" s="50"/>
      <c r="P217" s="50"/>
      <c r="R217" s="50"/>
      <c r="S217" s="50"/>
      <c r="U217" s="50"/>
      <c r="W217" s="50"/>
      <c r="X217" s="50"/>
      <c r="Y217" s="50"/>
      <c r="Z217" s="50"/>
      <c r="AB217" s="50"/>
      <c r="AC217" s="50"/>
      <c r="BS217" s="2"/>
    </row>
    <row r="218" spans="8:71">
      <c r="H218" s="50"/>
      <c r="I218" s="50"/>
      <c r="J218" s="3"/>
      <c r="K218" s="50"/>
      <c r="M218" s="50"/>
      <c r="N218" s="50"/>
      <c r="O218" s="50"/>
      <c r="P218" s="50"/>
      <c r="R218" s="50"/>
      <c r="S218" s="50"/>
      <c r="U218" s="50"/>
      <c r="W218" s="50"/>
      <c r="X218" s="50"/>
      <c r="Y218" s="50"/>
      <c r="Z218" s="50"/>
      <c r="AB218" s="50"/>
      <c r="AC218" s="50"/>
      <c r="BS218" s="2"/>
    </row>
    <row r="219" spans="8:71">
      <c r="H219" s="50"/>
      <c r="I219" s="50"/>
      <c r="J219" s="3"/>
      <c r="K219" s="50"/>
      <c r="M219" s="50"/>
      <c r="N219" s="50"/>
      <c r="O219" s="50"/>
      <c r="P219" s="50"/>
      <c r="R219" s="50"/>
      <c r="S219" s="50"/>
      <c r="U219" s="50"/>
      <c r="W219" s="50"/>
      <c r="X219" s="50"/>
      <c r="Y219" s="50"/>
      <c r="Z219" s="50"/>
      <c r="AB219" s="50"/>
      <c r="AC219" s="50"/>
      <c r="BS219" s="2"/>
    </row>
    <row r="220" spans="8:71">
      <c r="H220" s="50"/>
      <c r="I220" s="50"/>
      <c r="J220" s="3"/>
      <c r="K220" s="50"/>
      <c r="M220" s="50"/>
      <c r="N220" s="50"/>
      <c r="O220" s="50"/>
      <c r="P220" s="50"/>
      <c r="R220" s="50"/>
      <c r="S220" s="50"/>
      <c r="U220" s="50"/>
      <c r="W220" s="50"/>
      <c r="X220" s="50"/>
      <c r="Y220" s="50"/>
      <c r="Z220" s="50"/>
      <c r="AB220" s="50"/>
      <c r="AC220" s="50"/>
      <c r="BS220" s="2"/>
    </row>
    <row r="221" spans="8:71">
      <c r="H221" s="50"/>
      <c r="I221" s="50"/>
      <c r="J221" s="3"/>
      <c r="K221" s="50"/>
      <c r="M221" s="50"/>
      <c r="N221" s="50"/>
      <c r="O221" s="50"/>
      <c r="P221" s="50"/>
      <c r="R221" s="50"/>
      <c r="S221" s="50"/>
      <c r="U221" s="50"/>
      <c r="W221" s="50"/>
      <c r="X221" s="50"/>
      <c r="Y221" s="50"/>
      <c r="Z221" s="50"/>
      <c r="AB221" s="50"/>
      <c r="AC221" s="50"/>
      <c r="BS221" s="2"/>
    </row>
    <row r="222" spans="8:71">
      <c r="H222" s="50"/>
      <c r="I222" s="50"/>
      <c r="J222" s="3"/>
      <c r="K222" s="50"/>
      <c r="M222" s="50"/>
      <c r="N222" s="50"/>
      <c r="O222" s="50"/>
      <c r="P222" s="50"/>
      <c r="R222" s="50"/>
      <c r="S222" s="50"/>
      <c r="U222" s="50"/>
      <c r="W222" s="50"/>
      <c r="X222" s="50"/>
      <c r="Y222" s="50"/>
      <c r="Z222" s="50"/>
      <c r="AB222" s="50"/>
      <c r="AC222" s="50"/>
      <c r="BS222" s="2"/>
    </row>
    <row r="223" spans="8:71">
      <c r="H223" s="50"/>
      <c r="I223" s="50"/>
      <c r="J223" s="3"/>
      <c r="K223" s="50"/>
      <c r="M223" s="50"/>
      <c r="N223" s="50"/>
      <c r="O223" s="50"/>
      <c r="P223" s="50"/>
      <c r="R223" s="50"/>
      <c r="S223" s="50"/>
      <c r="U223" s="50"/>
      <c r="W223" s="50"/>
      <c r="X223" s="50"/>
      <c r="Y223" s="50"/>
      <c r="Z223" s="50"/>
      <c r="AB223" s="50"/>
      <c r="AC223" s="50"/>
      <c r="BS223" s="2"/>
    </row>
    <row r="224" spans="8:71">
      <c r="H224" s="50"/>
      <c r="I224" s="50"/>
      <c r="J224" s="3"/>
      <c r="K224" s="50"/>
      <c r="M224" s="50"/>
      <c r="N224" s="50"/>
      <c r="O224" s="50"/>
      <c r="P224" s="50"/>
      <c r="R224" s="50"/>
      <c r="S224" s="50"/>
      <c r="U224" s="50"/>
      <c r="W224" s="50"/>
      <c r="X224" s="50"/>
      <c r="Y224" s="50"/>
      <c r="Z224" s="50"/>
      <c r="AB224" s="50"/>
      <c r="AC224" s="50"/>
      <c r="BS224" s="2"/>
    </row>
    <row r="225" spans="8:71">
      <c r="H225" s="50"/>
      <c r="I225" s="50"/>
      <c r="J225" s="3"/>
      <c r="K225" s="50"/>
      <c r="M225" s="50"/>
      <c r="N225" s="50"/>
      <c r="O225" s="50"/>
      <c r="P225" s="50"/>
      <c r="R225" s="50"/>
      <c r="S225" s="50"/>
      <c r="U225" s="50"/>
      <c r="W225" s="50"/>
      <c r="X225" s="50"/>
      <c r="Y225" s="50"/>
      <c r="Z225" s="50"/>
      <c r="AB225" s="50"/>
      <c r="AC225" s="50"/>
      <c r="BS225" s="2"/>
    </row>
    <row r="226" spans="8:71">
      <c r="H226" s="50"/>
      <c r="I226" s="50"/>
      <c r="J226" s="3"/>
      <c r="K226" s="50"/>
      <c r="M226" s="50"/>
      <c r="N226" s="50"/>
      <c r="O226" s="50"/>
      <c r="P226" s="50"/>
      <c r="R226" s="50"/>
      <c r="S226" s="50"/>
      <c r="U226" s="50"/>
      <c r="W226" s="50"/>
      <c r="X226" s="50"/>
      <c r="Y226" s="50"/>
      <c r="Z226" s="50"/>
      <c r="AB226" s="50"/>
      <c r="AC226" s="50"/>
      <c r="BS226" s="2"/>
    </row>
    <row r="227" spans="8:71">
      <c r="H227" s="50"/>
      <c r="I227" s="50"/>
      <c r="J227" s="3"/>
      <c r="K227" s="50"/>
      <c r="M227" s="50"/>
      <c r="N227" s="50"/>
      <c r="O227" s="50"/>
      <c r="P227" s="50"/>
      <c r="R227" s="50"/>
      <c r="S227" s="50"/>
      <c r="U227" s="50"/>
      <c r="W227" s="50"/>
      <c r="X227" s="50"/>
      <c r="Y227" s="50"/>
      <c r="Z227" s="50"/>
      <c r="AB227" s="50"/>
      <c r="AC227" s="50"/>
      <c r="BS227" s="2"/>
    </row>
    <row r="228" spans="8:71">
      <c r="H228" s="50"/>
      <c r="I228" s="50"/>
      <c r="J228" s="3"/>
      <c r="K228" s="50"/>
      <c r="M228" s="50"/>
      <c r="N228" s="50"/>
      <c r="O228" s="50"/>
      <c r="P228" s="50"/>
      <c r="R228" s="50"/>
      <c r="S228" s="50"/>
      <c r="U228" s="50"/>
      <c r="W228" s="50"/>
      <c r="X228" s="50"/>
      <c r="Y228" s="50"/>
      <c r="Z228" s="50"/>
      <c r="AB228" s="50"/>
      <c r="AC228" s="50"/>
      <c r="BS228" s="2"/>
    </row>
    <row r="229" spans="8:71">
      <c r="H229" s="50"/>
      <c r="I229" s="50"/>
      <c r="J229" s="3"/>
      <c r="K229" s="50"/>
      <c r="M229" s="50"/>
      <c r="N229" s="50"/>
      <c r="O229" s="50"/>
      <c r="P229" s="50"/>
      <c r="R229" s="50"/>
      <c r="S229" s="50"/>
      <c r="U229" s="50"/>
      <c r="W229" s="50"/>
      <c r="X229" s="50"/>
      <c r="Y229" s="50"/>
      <c r="Z229" s="50"/>
      <c r="AB229" s="50"/>
      <c r="AC229" s="50"/>
      <c r="BS229" s="2"/>
    </row>
    <row r="230" spans="8:71">
      <c r="H230" s="50"/>
      <c r="I230" s="50"/>
      <c r="J230" s="3"/>
      <c r="K230" s="50"/>
      <c r="M230" s="50"/>
      <c r="N230" s="50"/>
      <c r="O230" s="50"/>
      <c r="P230" s="50"/>
      <c r="R230" s="50"/>
      <c r="S230" s="50"/>
      <c r="U230" s="50"/>
      <c r="W230" s="50"/>
      <c r="X230" s="50"/>
      <c r="Y230" s="50"/>
      <c r="Z230" s="50"/>
      <c r="AB230" s="50"/>
      <c r="AC230" s="50"/>
      <c r="BS230" s="2"/>
    </row>
    <row r="231" spans="8:71">
      <c r="H231" s="50"/>
      <c r="I231" s="50"/>
      <c r="J231" s="3"/>
      <c r="K231" s="50"/>
      <c r="M231" s="50"/>
      <c r="N231" s="50"/>
      <c r="O231" s="50"/>
      <c r="P231" s="50"/>
      <c r="R231" s="50"/>
      <c r="S231" s="50"/>
      <c r="U231" s="50"/>
      <c r="W231" s="50"/>
      <c r="X231" s="50"/>
      <c r="Y231" s="50"/>
      <c r="Z231" s="50"/>
      <c r="AB231" s="50"/>
      <c r="AC231" s="50"/>
      <c r="BS231" s="2"/>
    </row>
    <row r="232" spans="8:71">
      <c r="H232" s="50"/>
      <c r="I232" s="50"/>
      <c r="J232" s="3"/>
      <c r="K232" s="50"/>
      <c r="M232" s="50"/>
      <c r="N232" s="50"/>
      <c r="O232" s="50"/>
      <c r="P232" s="50"/>
      <c r="R232" s="50"/>
      <c r="S232" s="50"/>
      <c r="U232" s="50"/>
      <c r="W232" s="50"/>
      <c r="X232" s="50"/>
      <c r="Y232" s="50"/>
      <c r="Z232" s="50"/>
      <c r="AB232" s="50"/>
      <c r="AC232" s="50"/>
      <c r="BS232" s="2"/>
    </row>
    <row r="233" spans="8:71">
      <c r="H233" s="50"/>
      <c r="I233" s="50"/>
      <c r="J233" s="3"/>
      <c r="K233" s="50"/>
      <c r="M233" s="50"/>
      <c r="N233" s="50"/>
      <c r="O233" s="50"/>
      <c r="P233" s="50"/>
      <c r="R233" s="50"/>
      <c r="S233" s="50"/>
      <c r="U233" s="50"/>
      <c r="W233" s="50"/>
      <c r="X233" s="50"/>
      <c r="Y233" s="50"/>
      <c r="Z233" s="50"/>
      <c r="AB233" s="50"/>
      <c r="AC233" s="50"/>
      <c r="BS233" s="2"/>
    </row>
    <row r="234" spans="8:71">
      <c r="H234" s="50"/>
      <c r="I234" s="50"/>
      <c r="J234" s="3"/>
      <c r="K234" s="50"/>
      <c r="M234" s="50"/>
      <c r="N234" s="50"/>
      <c r="O234" s="50"/>
      <c r="P234" s="50"/>
      <c r="R234" s="50"/>
      <c r="S234" s="50"/>
      <c r="U234" s="50"/>
      <c r="W234" s="50"/>
      <c r="X234" s="50"/>
      <c r="Y234" s="50"/>
      <c r="Z234" s="50"/>
      <c r="AB234" s="50"/>
      <c r="AC234" s="50"/>
      <c r="BS234" s="2"/>
    </row>
    <row r="235" spans="8:71">
      <c r="H235" s="50"/>
      <c r="I235" s="50"/>
      <c r="J235" s="3"/>
      <c r="K235" s="50"/>
      <c r="M235" s="50"/>
      <c r="N235" s="50"/>
      <c r="O235" s="50"/>
      <c r="P235" s="50"/>
      <c r="R235" s="50"/>
      <c r="S235" s="50"/>
      <c r="U235" s="50"/>
      <c r="W235" s="50"/>
      <c r="X235" s="50"/>
      <c r="Y235" s="50"/>
      <c r="Z235" s="50"/>
      <c r="AB235" s="50"/>
      <c r="AC235" s="50"/>
      <c r="BS235" s="2"/>
    </row>
    <row r="236" spans="8:71">
      <c r="H236" s="50"/>
      <c r="I236" s="50"/>
      <c r="J236" s="3"/>
      <c r="K236" s="50"/>
      <c r="M236" s="50"/>
      <c r="N236" s="50"/>
      <c r="O236" s="50"/>
      <c r="P236" s="50"/>
      <c r="R236" s="50"/>
      <c r="S236" s="50"/>
      <c r="U236" s="50"/>
      <c r="W236" s="50"/>
      <c r="X236" s="50"/>
      <c r="Y236" s="50"/>
      <c r="Z236" s="50"/>
      <c r="AB236" s="50"/>
      <c r="AC236" s="50"/>
      <c r="BS236" s="2"/>
    </row>
    <row r="237" spans="8:71">
      <c r="H237" s="50"/>
      <c r="I237" s="50"/>
      <c r="J237" s="3"/>
      <c r="K237" s="50"/>
      <c r="M237" s="50"/>
      <c r="N237" s="50"/>
      <c r="O237" s="50"/>
      <c r="P237" s="50"/>
      <c r="R237" s="50"/>
      <c r="S237" s="50"/>
      <c r="U237" s="50"/>
      <c r="W237" s="50"/>
      <c r="X237" s="50"/>
      <c r="Y237" s="50"/>
      <c r="Z237" s="50"/>
      <c r="AB237" s="50"/>
      <c r="AC237" s="50"/>
      <c r="BS237" s="2"/>
    </row>
    <row r="238" spans="8:71">
      <c r="H238" s="50"/>
      <c r="I238" s="50"/>
      <c r="J238" s="3"/>
      <c r="K238" s="50"/>
      <c r="M238" s="50"/>
      <c r="N238" s="50"/>
      <c r="O238" s="50"/>
      <c r="P238" s="50"/>
      <c r="R238" s="50"/>
      <c r="S238" s="50"/>
      <c r="U238" s="50"/>
      <c r="W238" s="50"/>
      <c r="X238" s="50"/>
      <c r="Y238" s="50"/>
      <c r="Z238" s="50"/>
      <c r="AB238" s="50"/>
      <c r="AC238" s="50"/>
      <c r="BS238" s="2"/>
    </row>
    <row r="239" spans="8:71">
      <c r="H239" s="50"/>
      <c r="I239" s="50"/>
      <c r="J239" s="3"/>
      <c r="K239" s="50"/>
      <c r="M239" s="50"/>
      <c r="N239" s="50"/>
      <c r="O239" s="50"/>
      <c r="P239" s="50"/>
      <c r="R239" s="50"/>
      <c r="S239" s="50"/>
      <c r="U239" s="50"/>
      <c r="W239" s="50"/>
      <c r="X239" s="50"/>
      <c r="Y239" s="50"/>
      <c r="Z239" s="50"/>
      <c r="AB239" s="50"/>
      <c r="AC239" s="50"/>
      <c r="BS239" s="2"/>
    </row>
    <row r="240" spans="8:71">
      <c r="H240" s="50"/>
      <c r="I240" s="50"/>
      <c r="J240" s="3"/>
      <c r="K240" s="50"/>
      <c r="M240" s="50"/>
      <c r="N240" s="50"/>
      <c r="O240" s="50"/>
      <c r="P240" s="50"/>
      <c r="R240" s="50"/>
      <c r="S240" s="50"/>
      <c r="U240" s="50"/>
      <c r="W240" s="50"/>
      <c r="X240" s="50"/>
      <c r="Y240" s="50"/>
      <c r="Z240" s="50"/>
      <c r="AB240" s="50"/>
      <c r="AC240" s="50"/>
      <c r="BS240" s="2"/>
    </row>
    <row r="241" spans="8:71">
      <c r="H241" s="50"/>
      <c r="I241" s="50"/>
      <c r="J241" s="3"/>
      <c r="K241" s="50"/>
      <c r="M241" s="50"/>
      <c r="N241" s="50"/>
      <c r="O241" s="50"/>
      <c r="P241" s="50"/>
      <c r="R241" s="50"/>
      <c r="S241" s="50"/>
      <c r="U241" s="50"/>
      <c r="W241" s="50"/>
      <c r="X241" s="50"/>
      <c r="Y241" s="50"/>
      <c r="Z241" s="50"/>
      <c r="AB241" s="50"/>
      <c r="AC241" s="50"/>
      <c r="BS241" s="2"/>
    </row>
    <row r="242" spans="8:71">
      <c r="H242" s="50"/>
      <c r="I242" s="50"/>
      <c r="J242" s="3"/>
      <c r="K242" s="50"/>
      <c r="M242" s="50"/>
      <c r="N242" s="50"/>
      <c r="O242" s="50"/>
      <c r="P242" s="50"/>
      <c r="R242" s="50"/>
      <c r="S242" s="50"/>
      <c r="U242" s="50"/>
      <c r="W242" s="50"/>
      <c r="X242" s="50"/>
      <c r="Y242" s="50"/>
      <c r="Z242" s="50"/>
      <c r="AB242" s="50"/>
      <c r="AC242" s="50"/>
      <c r="BS242" s="2"/>
    </row>
    <row r="243" spans="8:71">
      <c r="H243" s="50"/>
      <c r="I243" s="50"/>
      <c r="J243" s="3"/>
      <c r="K243" s="50"/>
      <c r="M243" s="50"/>
      <c r="N243" s="50"/>
      <c r="O243" s="50"/>
      <c r="P243" s="50"/>
      <c r="R243" s="50"/>
      <c r="S243" s="50"/>
      <c r="U243" s="50"/>
      <c r="W243" s="50"/>
      <c r="X243" s="50"/>
      <c r="Y243" s="50"/>
      <c r="Z243" s="50"/>
      <c r="AB243" s="50"/>
      <c r="AC243" s="50"/>
      <c r="BS243" s="2"/>
    </row>
    <row r="244" spans="8:71">
      <c r="H244" s="50"/>
      <c r="I244" s="50"/>
      <c r="J244" s="3"/>
      <c r="K244" s="50"/>
      <c r="M244" s="50"/>
      <c r="N244" s="50"/>
      <c r="O244" s="50"/>
      <c r="P244" s="50"/>
      <c r="R244" s="50"/>
      <c r="S244" s="50"/>
      <c r="U244" s="50"/>
      <c r="W244" s="50"/>
      <c r="X244" s="50"/>
      <c r="Y244" s="50"/>
      <c r="Z244" s="50"/>
      <c r="AB244" s="50"/>
      <c r="AC244" s="50"/>
      <c r="BS244" s="2"/>
    </row>
    <row r="245" spans="8:71">
      <c r="H245" s="50"/>
      <c r="I245" s="50"/>
      <c r="J245" s="3"/>
      <c r="K245" s="50"/>
      <c r="M245" s="50"/>
      <c r="N245" s="50"/>
      <c r="O245" s="50"/>
      <c r="P245" s="50"/>
      <c r="R245" s="50"/>
      <c r="S245" s="50"/>
      <c r="U245" s="50"/>
      <c r="W245" s="50"/>
      <c r="X245" s="50"/>
      <c r="Y245" s="50"/>
      <c r="Z245" s="50"/>
      <c r="AB245" s="50"/>
      <c r="AC245" s="50"/>
      <c r="BS245" s="2"/>
    </row>
    <row r="246" spans="8:71">
      <c r="H246" s="50"/>
      <c r="I246" s="50"/>
      <c r="J246" s="3"/>
      <c r="K246" s="50"/>
      <c r="M246" s="50"/>
      <c r="N246" s="50"/>
      <c r="O246" s="50"/>
      <c r="P246" s="50"/>
      <c r="R246" s="50"/>
      <c r="S246" s="50"/>
      <c r="U246" s="50"/>
      <c r="W246" s="50"/>
      <c r="X246" s="50"/>
      <c r="Y246" s="50"/>
      <c r="Z246" s="50"/>
      <c r="AB246" s="50"/>
      <c r="AC246" s="50"/>
      <c r="BS246" s="2"/>
    </row>
    <row r="247" spans="8:71">
      <c r="H247" s="50"/>
      <c r="I247" s="50"/>
      <c r="J247" s="3"/>
      <c r="K247" s="50"/>
      <c r="M247" s="50"/>
      <c r="N247" s="50"/>
      <c r="O247" s="50"/>
      <c r="P247" s="50"/>
      <c r="R247" s="50"/>
      <c r="S247" s="50"/>
      <c r="U247" s="50"/>
      <c r="W247" s="50"/>
      <c r="X247" s="50"/>
      <c r="Y247" s="50"/>
      <c r="Z247" s="50"/>
      <c r="AB247" s="50"/>
      <c r="AC247" s="50"/>
      <c r="BS247" s="2"/>
    </row>
    <row r="248" spans="8:71">
      <c r="H248" s="50"/>
      <c r="I248" s="50"/>
      <c r="J248" s="3"/>
      <c r="K248" s="50"/>
      <c r="M248" s="50"/>
      <c r="N248" s="50"/>
      <c r="O248" s="50"/>
      <c r="P248" s="50"/>
      <c r="R248" s="50"/>
      <c r="S248" s="50"/>
      <c r="U248" s="50"/>
      <c r="W248" s="50"/>
      <c r="X248" s="50"/>
      <c r="Y248" s="50"/>
      <c r="Z248" s="50"/>
      <c r="AB248" s="50"/>
      <c r="AC248" s="50"/>
      <c r="BS248" s="2"/>
    </row>
    <row r="249" spans="8:71">
      <c r="H249" s="50"/>
      <c r="I249" s="50"/>
      <c r="J249" s="3"/>
      <c r="K249" s="50"/>
      <c r="M249" s="50"/>
      <c r="N249" s="50"/>
      <c r="O249" s="50"/>
      <c r="P249" s="50"/>
      <c r="R249" s="50"/>
      <c r="S249" s="50"/>
      <c r="U249" s="50"/>
      <c r="W249" s="50"/>
      <c r="X249" s="50"/>
      <c r="Y249" s="50"/>
      <c r="Z249" s="50"/>
      <c r="AB249" s="50"/>
      <c r="AC249" s="50"/>
      <c r="BS249" s="2"/>
    </row>
    <row r="250" spans="8:71">
      <c r="H250" s="50"/>
      <c r="I250" s="50"/>
      <c r="J250" s="3"/>
      <c r="K250" s="50"/>
      <c r="M250" s="50"/>
      <c r="N250" s="50"/>
      <c r="O250" s="50"/>
      <c r="P250" s="50"/>
      <c r="R250" s="50"/>
      <c r="S250" s="50"/>
      <c r="U250" s="50"/>
      <c r="W250" s="50"/>
      <c r="X250" s="50"/>
      <c r="Y250" s="50"/>
      <c r="Z250" s="50"/>
      <c r="AB250" s="50"/>
      <c r="AC250" s="50"/>
      <c r="BS250" s="2"/>
    </row>
    <row r="251" spans="8:71">
      <c r="H251" s="50"/>
      <c r="I251" s="50"/>
      <c r="J251" s="3"/>
      <c r="K251" s="50"/>
      <c r="M251" s="50"/>
      <c r="N251" s="50"/>
      <c r="O251" s="50"/>
      <c r="P251" s="50"/>
      <c r="R251" s="50"/>
      <c r="S251" s="50"/>
      <c r="U251" s="50"/>
      <c r="W251" s="50"/>
      <c r="X251" s="50"/>
      <c r="Y251" s="50"/>
      <c r="Z251" s="50"/>
      <c r="AB251" s="50"/>
      <c r="AC251" s="50"/>
      <c r="BS251" s="2"/>
    </row>
    <row r="252" spans="8:71">
      <c r="H252" s="50"/>
      <c r="I252" s="50"/>
      <c r="J252" s="3"/>
      <c r="K252" s="50"/>
      <c r="M252" s="50"/>
      <c r="N252" s="50"/>
      <c r="O252" s="50"/>
      <c r="P252" s="50"/>
      <c r="R252" s="50"/>
      <c r="S252" s="50"/>
      <c r="U252" s="50"/>
      <c r="W252" s="50"/>
      <c r="X252" s="50"/>
      <c r="Y252" s="50"/>
      <c r="Z252" s="50"/>
      <c r="AB252" s="50"/>
      <c r="AC252" s="50"/>
      <c r="BS252" s="2"/>
    </row>
    <row r="253" spans="8:71">
      <c r="H253" s="50"/>
      <c r="I253" s="50"/>
      <c r="J253" s="3"/>
      <c r="K253" s="50"/>
      <c r="M253" s="50"/>
      <c r="N253" s="50"/>
      <c r="O253" s="50"/>
      <c r="P253" s="50"/>
      <c r="R253" s="50"/>
      <c r="S253" s="50"/>
      <c r="U253" s="50"/>
      <c r="W253" s="50"/>
      <c r="X253" s="50"/>
      <c r="Y253" s="50"/>
      <c r="Z253" s="50"/>
      <c r="AB253" s="50"/>
      <c r="AC253" s="50"/>
      <c r="BS253" s="2"/>
    </row>
    <row r="254" spans="8:71">
      <c r="H254" s="50"/>
      <c r="I254" s="50"/>
      <c r="J254" s="3"/>
      <c r="K254" s="50"/>
      <c r="M254" s="50"/>
      <c r="N254" s="50"/>
      <c r="O254" s="50"/>
      <c r="P254" s="50"/>
      <c r="R254" s="50"/>
      <c r="S254" s="50"/>
      <c r="U254" s="50"/>
      <c r="W254" s="50"/>
      <c r="X254" s="50"/>
      <c r="Y254" s="50"/>
      <c r="Z254" s="50"/>
      <c r="AB254" s="50"/>
      <c r="AC254" s="50"/>
      <c r="BS254" s="2"/>
    </row>
    <row r="255" spans="8:71">
      <c r="H255" s="50"/>
      <c r="I255" s="50"/>
      <c r="J255" s="3"/>
      <c r="K255" s="50"/>
      <c r="M255" s="50"/>
      <c r="N255" s="50"/>
      <c r="O255" s="50"/>
      <c r="P255" s="50"/>
      <c r="R255" s="50"/>
      <c r="S255" s="50"/>
      <c r="U255" s="50"/>
      <c r="W255" s="50"/>
      <c r="X255" s="50"/>
      <c r="Y255" s="50"/>
      <c r="Z255" s="50"/>
      <c r="AB255" s="50"/>
      <c r="AC255" s="50"/>
      <c r="BS255" s="2"/>
    </row>
    <row r="256" spans="8:71">
      <c r="H256" s="50"/>
      <c r="I256" s="50"/>
      <c r="J256" s="3"/>
      <c r="K256" s="50"/>
      <c r="M256" s="50"/>
      <c r="N256" s="50"/>
      <c r="O256" s="50"/>
      <c r="P256" s="50"/>
      <c r="R256" s="50"/>
      <c r="S256" s="50"/>
      <c r="U256" s="50"/>
      <c r="W256" s="50"/>
      <c r="X256" s="50"/>
      <c r="Y256" s="50"/>
      <c r="Z256" s="50"/>
      <c r="AB256" s="50"/>
      <c r="AC256" s="50"/>
      <c r="BS256" s="2"/>
    </row>
    <row r="257" spans="8:71">
      <c r="H257" s="50"/>
      <c r="I257" s="50"/>
      <c r="J257" s="3"/>
      <c r="K257" s="50"/>
      <c r="M257" s="50"/>
      <c r="N257" s="50"/>
      <c r="O257" s="50"/>
      <c r="P257" s="50"/>
      <c r="R257" s="50"/>
      <c r="S257" s="50"/>
      <c r="U257" s="50"/>
      <c r="W257" s="50"/>
      <c r="X257" s="50"/>
      <c r="Y257" s="50"/>
      <c r="Z257" s="50"/>
      <c r="AB257" s="50"/>
      <c r="AC257" s="50"/>
      <c r="BS257" s="2"/>
    </row>
    <row r="258" spans="8:71">
      <c r="H258" s="50"/>
      <c r="I258" s="50"/>
      <c r="J258" s="3"/>
      <c r="K258" s="50"/>
      <c r="M258" s="50"/>
      <c r="N258" s="50"/>
      <c r="O258" s="50"/>
      <c r="P258" s="50"/>
      <c r="R258" s="50"/>
      <c r="S258" s="50"/>
      <c r="U258" s="50"/>
      <c r="W258" s="50"/>
      <c r="X258" s="50"/>
      <c r="Y258" s="50"/>
      <c r="Z258" s="50"/>
      <c r="AB258" s="50"/>
      <c r="AC258" s="50"/>
      <c r="BS258" s="2"/>
    </row>
    <row r="259" spans="8:71">
      <c r="H259" s="50"/>
      <c r="I259" s="50"/>
      <c r="J259" s="3"/>
      <c r="K259" s="50"/>
      <c r="M259" s="50"/>
      <c r="N259" s="50"/>
      <c r="O259" s="50"/>
      <c r="P259" s="50"/>
      <c r="R259" s="50"/>
      <c r="S259" s="50"/>
      <c r="U259" s="50"/>
      <c r="W259" s="50"/>
      <c r="X259" s="50"/>
      <c r="Y259" s="50"/>
      <c r="Z259" s="50"/>
      <c r="AB259" s="50"/>
      <c r="AC259" s="50"/>
      <c r="BS259" s="2"/>
    </row>
    <row r="260" spans="8:71">
      <c r="H260" s="50"/>
      <c r="I260" s="50"/>
      <c r="J260" s="3"/>
      <c r="K260" s="50"/>
      <c r="M260" s="50"/>
      <c r="N260" s="50"/>
      <c r="O260" s="50"/>
      <c r="P260" s="50"/>
      <c r="R260" s="50"/>
      <c r="S260" s="50"/>
      <c r="U260" s="50"/>
      <c r="W260" s="50"/>
      <c r="X260" s="50"/>
      <c r="Y260" s="50"/>
      <c r="Z260" s="50"/>
      <c r="AB260" s="50"/>
      <c r="AC260" s="50"/>
      <c r="BS260" s="2"/>
    </row>
    <row r="261" spans="8:71">
      <c r="H261" s="50"/>
      <c r="I261" s="50"/>
      <c r="J261" s="3"/>
      <c r="K261" s="50"/>
      <c r="M261" s="50"/>
      <c r="N261" s="50"/>
      <c r="O261" s="50"/>
      <c r="P261" s="50"/>
      <c r="R261" s="50"/>
      <c r="S261" s="50"/>
      <c r="U261" s="50"/>
      <c r="W261" s="50"/>
      <c r="X261" s="50"/>
      <c r="Y261" s="50"/>
      <c r="Z261" s="50"/>
      <c r="AB261" s="50"/>
      <c r="AC261" s="50"/>
      <c r="BS261" s="2"/>
    </row>
    <row r="262" spans="8:71">
      <c r="H262" s="50"/>
      <c r="I262" s="50"/>
      <c r="J262" s="3"/>
      <c r="K262" s="50"/>
      <c r="M262" s="50"/>
      <c r="N262" s="50"/>
      <c r="O262" s="50"/>
      <c r="P262" s="50"/>
      <c r="R262" s="50"/>
      <c r="S262" s="50"/>
      <c r="U262" s="50"/>
      <c r="W262" s="50"/>
      <c r="X262" s="50"/>
      <c r="Y262" s="50"/>
      <c r="Z262" s="50"/>
      <c r="AB262" s="50"/>
      <c r="AC262" s="50"/>
      <c r="BS262" s="2"/>
    </row>
    <row r="263" spans="8:71">
      <c r="H263" s="50"/>
      <c r="I263" s="50"/>
      <c r="J263" s="3"/>
      <c r="K263" s="50"/>
      <c r="M263" s="50"/>
      <c r="N263" s="50"/>
      <c r="O263" s="50"/>
      <c r="P263" s="50"/>
      <c r="R263" s="50"/>
      <c r="S263" s="50"/>
      <c r="U263" s="50"/>
      <c r="W263" s="50"/>
      <c r="X263" s="50"/>
      <c r="Y263" s="50"/>
      <c r="Z263" s="50"/>
      <c r="AB263" s="50"/>
      <c r="AC263" s="50"/>
      <c r="BS263" s="2"/>
    </row>
    <row r="264" spans="8:71">
      <c r="H264" s="50"/>
      <c r="I264" s="50"/>
      <c r="J264" s="3"/>
      <c r="K264" s="50"/>
      <c r="M264" s="50"/>
      <c r="N264" s="50"/>
      <c r="O264" s="50"/>
      <c r="P264" s="50"/>
      <c r="R264" s="50"/>
      <c r="S264" s="50"/>
      <c r="U264" s="50"/>
      <c r="W264" s="50"/>
      <c r="X264" s="50"/>
      <c r="Y264" s="50"/>
      <c r="Z264" s="50"/>
      <c r="AB264" s="50"/>
      <c r="AC264" s="50"/>
      <c r="BS264" s="2"/>
    </row>
    <row r="265" spans="8:71">
      <c r="H265" s="50"/>
      <c r="I265" s="50"/>
      <c r="J265" s="3"/>
      <c r="K265" s="50"/>
      <c r="M265" s="50"/>
      <c r="N265" s="50"/>
      <c r="O265" s="50"/>
      <c r="P265" s="50"/>
      <c r="R265" s="50"/>
      <c r="S265" s="50"/>
      <c r="U265" s="50"/>
      <c r="W265" s="50"/>
      <c r="X265" s="50"/>
      <c r="Y265" s="50"/>
      <c r="Z265" s="50"/>
      <c r="AB265" s="50"/>
      <c r="AC265" s="50"/>
      <c r="BS265" s="2"/>
    </row>
    <row r="266" spans="8:71">
      <c r="H266" s="50"/>
      <c r="I266" s="50"/>
      <c r="J266" s="3"/>
      <c r="K266" s="50"/>
      <c r="M266" s="50"/>
      <c r="N266" s="50"/>
      <c r="O266" s="50"/>
      <c r="P266" s="50"/>
      <c r="R266" s="50"/>
      <c r="S266" s="50"/>
      <c r="U266" s="50"/>
      <c r="W266" s="50"/>
      <c r="X266" s="50"/>
      <c r="Y266" s="50"/>
      <c r="Z266" s="50"/>
      <c r="AB266" s="50"/>
      <c r="AC266" s="50"/>
      <c r="BS266" s="2"/>
    </row>
    <row r="267" spans="8:71">
      <c r="H267" s="50"/>
      <c r="I267" s="50"/>
      <c r="J267" s="3"/>
      <c r="K267" s="50"/>
      <c r="M267" s="50"/>
      <c r="N267" s="50"/>
      <c r="O267" s="50"/>
      <c r="P267" s="50"/>
      <c r="R267" s="50"/>
      <c r="S267" s="50"/>
      <c r="U267" s="50"/>
      <c r="W267" s="50"/>
      <c r="X267" s="50"/>
      <c r="Y267" s="50"/>
      <c r="Z267" s="50"/>
      <c r="AB267" s="50"/>
      <c r="AC267" s="50"/>
      <c r="BS267" s="2"/>
    </row>
    <row r="268" spans="8:71">
      <c r="H268" s="50"/>
      <c r="I268" s="50"/>
      <c r="J268" s="3"/>
      <c r="K268" s="50"/>
      <c r="M268" s="50"/>
      <c r="N268" s="50"/>
      <c r="O268" s="50"/>
      <c r="P268" s="50"/>
      <c r="R268" s="50"/>
      <c r="S268" s="50"/>
      <c r="U268" s="50"/>
      <c r="W268" s="50"/>
      <c r="X268" s="50"/>
      <c r="Y268" s="50"/>
      <c r="Z268" s="50"/>
      <c r="AB268" s="50"/>
      <c r="AC268" s="50"/>
      <c r="BS268" s="2"/>
    </row>
    <row r="269" spans="8:71">
      <c r="H269" s="50"/>
      <c r="I269" s="50"/>
      <c r="J269" s="3"/>
      <c r="K269" s="50"/>
      <c r="M269" s="50"/>
      <c r="N269" s="50"/>
      <c r="O269" s="50"/>
      <c r="P269" s="50"/>
      <c r="R269" s="50"/>
      <c r="S269" s="50"/>
      <c r="U269" s="50"/>
      <c r="W269" s="50"/>
      <c r="X269" s="50"/>
      <c r="Y269" s="50"/>
      <c r="Z269" s="50"/>
      <c r="AB269" s="50"/>
      <c r="AC269" s="50"/>
      <c r="BS269" s="2"/>
    </row>
    <row r="270" spans="8:71">
      <c r="H270" s="50"/>
      <c r="I270" s="50"/>
      <c r="J270" s="3"/>
      <c r="K270" s="50"/>
      <c r="M270" s="50"/>
      <c r="N270" s="50"/>
      <c r="O270" s="50"/>
      <c r="P270" s="50"/>
      <c r="R270" s="50"/>
      <c r="S270" s="50"/>
      <c r="U270" s="50"/>
      <c r="W270" s="50"/>
      <c r="X270" s="50"/>
      <c r="Y270" s="50"/>
      <c r="Z270" s="50"/>
      <c r="AB270" s="50"/>
      <c r="AC270" s="50"/>
      <c r="BS270" s="2"/>
    </row>
    <row r="271" spans="8:71">
      <c r="H271" s="50"/>
      <c r="I271" s="50"/>
      <c r="J271" s="3"/>
      <c r="K271" s="50"/>
      <c r="M271" s="50"/>
      <c r="N271" s="50"/>
      <c r="O271" s="50"/>
      <c r="P271" s="50"/>
      <c r="R271" s="50"/>
      <c r="S271" s="50"/>
      <c r="U271" s="50"/>
      <c r="W271" s="50"/>
      <c r="X271" s="50"/>
      <c r="Y271" s="50"/>
      <c r="Z271" s="50"/>
      <c r="AB271" s="50"/>
      <c r="AC271" s="50"/>
      <c r="BS271" s="2"/>
    </row>
    <row r="272" spans="8:71">
      <c r="H272" s="50"/>
      <c r="I272" s="50"/>
      <c r="J272" s="3"/>
      <c r="K272" s="50"/>
      <c r="M272" s="50"/>
      <c r="N272" s="50"/>
      <c r="O272" s="50"/>
      <c r="P272" s="50"/>
      <c r="R272" s="50"/>
      <c r="S272" s="50"/>
      <c r="U272" s="50"/>
      <c r="W272" s="50"/>
      <c r="X272" s="50"/>
      <c r="Y272" s="50"/>
      <c r="Z272" s="50"/>
      <c r="AB272" s="50"/>
      <c r="AC272" s="50"/>
      <c r="BS272" s="2"/>
    </row>
    <row r="273" spans="8:71">
      <c r="H273" s="50"/>
      <c r="I273" s="50"/>
      <c r="J273" s="3"/>
      <c r="K273" s="50"/>
      <c r="M273" s="50"/>
      <c r="N273" s="50"/>
      <c r="O273" s="50"/>
      <c r="P273" s="50"/>
      <c r="R273" s="50"/>
      <c r="S273" s="50"/>
      <c r="U273" s="50"/>
      <c r="W273" s="50"/>
      <c r="X273" s="50"/>
      <c r="Y273" s="50"/>
      <c r="Z273" s="50"/>
      <c r="AB273" s="50"/>
      <c r="AC273" s="50"/>
      <c r="BS273" s="2"/>
    </row>
    <row r="274" spans="8:71">
      <c r="H274" s="50"/>
      <c r="I274" s="50"/>
      <c r="J274" s="3"/>
      <c r="K274" s="50"/>
      <c r="M274" s="50"/>
      <c r="N274" s="50"/>
      <c r="O274" s="50"/>
      <c r="P274" s="50"/>
      <c r="R274" s="50"/>
      <c r="S274" s="50"/>
      <c r="U274" s="50"/>
      <c r="W274" s="50"/>
      <c r="X274" s="50"/>
      <c r="Y274" s="50"/>
      <c r="Z274" s="50"/>
      <c r="AB274" s="50"/>
      <c r="AC274" s="50"/>
      <c r="BS274" s="2"/>
    </row>
    <row r="275" spans="8:71">
      <c r="H275" s="50"/>
      <c r="I275" s="50"/>
      <c r="J275" s="3"/>
      <c r="K275" s="50"/>
      <c r="M275" s="50"/>
      <c r="N275" s="50"/>
      <c r="O275" s="50"/>
      <c r="P275" s="50"/>
      <c r="R275" s="50"/>
      <c r="S275" s="50"/>
      <c r="U275" s="50"/>
      <c r="W275" s="50"/>
      <c r="X275" s="50"/>
      <c r="Y275" s="50"/>
      <c r="Z275" s="50"/>
      <c r="AB275" s="50"/>
      <c r="AC275" s="50"/>
      <c r="BS275" s="2"/>
    </row>
    <row r="276" spans="8:71">
      <c r="H276" s="50"/>
      <c r="I276" s="50"/>
      <c r="J276" s="3"/>
      <c r="K276" s="50"/>
      <c r="M276" s="50"/>
      <c r="N276" s="50"/>
      <c r="O276" s="50"/>
      <c r="P276" s="50"/>
      <c r="R276" s="50"/>
      <c r="S276" s="50"/>
      <c r="U276" s="50"/>
      <c r="W276" s="50"/>
      <c r="X276" s="50"/>
      <c r="Y276" s="50"/>
      <c r="Z276" s="50"/>
      <c r="AB276" s="50"/>
      <c r="AC276" s="50"/>
      <c r="BS276" s="2"/>
    </row>
    <row r="277" spans="8:71">
      <c r="H277" s="50"/>
      <c r="I277" s="50"/>
      <c r="J277" s="3"/>
      <c r="K277" s="50"/>
      <c r="M277" s="50"/>
      <c r="N277" s="50"/>
      <c r="O277" s="50"/>
      <c r="P277" s="50"/>
      <c r="R277" s="50"/>
      <c r="S277" s="50"/>
      <c r="U277" s="50"/>
      <c r="W277" s="50"/>
      <c r="X277" s="50"/>
      <c r="Y277" s="50"/>
      <c r="Z277" s="50"/>
      <c r="AB277" s="50"/>
      <c r="AC277" s="50"/>
      <c r="BS277" s="2"/>
    </row>
    <row r="278" spans="8:71">
      <c r="H278" s="50"/>
      <c r="I278" s="50"/>
      <c r="J278" s="3"/>
      <c r="K278" s="50"/>
      <c r="M278" s="50"/>
      <c r="N278" s="50"/>
      <c r="O278" s="50"/>
      <c r="P278" s="50"/>
      <c r="R278" s="50"/>
      <c r="S278" s="50"/>
      <c r="U278" s="50"/>
      <c r="W278" s="50"/>
      <c r="X278" s="50"/>
      <c r="Y278" s="50"/>
      <c r="Z278" s="50"/>
      <c r="AB278" s="50"/>
      <c r="AC278" s="50"/>
      <c r="BS278" s="2"/>
    </row>
    <row r="279" spans="8:71">
      <c r="H279" s="50"/>
      <c r="I279" s="50"/>
      <c r="J279" s="3"/>
      <c r="K279" s="50"/>
      <c r="M279" s="50"/>
      <c r="N279" s="50"/>
      <c r="O279" s="50"/>
      <c r="P279" s="50"/>
      <c r="R279" s="50"/>
      <c r="S279" s="50"/>
      <c r="U279" s="50"/>
      <c r="W279" s="50"/>
      <c r="X279" s="50"/>
      <c r="Y279" s="50"/>
      <c r="Z279" s="50"/>
      <c r="AB279" s="50"/>
      <c r="AC279" s="50"/>
      <c r="BS279" s="2"/>
    </row>
    <row r="280" spans="8:71">
      <c r="H280" s="50"/>
      <c r="I280" s="50"/>
      <c r="J280" s="3"/>
      <c r="K280" s="50"/>
      <c r="M280" s="50"/>
      <c r="N280" s="50"/>
      <c r="O280" s="50"/>
      <c r="P280" s="50"/>
      <c r="R280" s="50"/>
      <c r="S280" s="50"/>
      <c r="U280" s="50"/>
      <c r="W280" s="50"/>
      <c r="X280" s="50"/>
      <c r="Y280" s="50"/>
      <c r="Z280" s="50"/>
      <c r="AB280" s="50"/>
      <c r="AC280" s="50"/>
      <c r="BS280" s="2"/>
    </row>
    <row r="281" spans="8:71">
      <c r="H281" s="50"/>
      <c r="I281" s="50"/>
      <c r="J281" s="3"/>
      <c r="K281" s="50"/>
      <c r="M281" s="50"/>
      <c r="N281" s="50"/>
      <c r="O281" s="50"/>
      <c r="P281" s="50"/>
      <c r="R281" s="50"/>
      <c r="S281" s="50"/>
      <c r="U281" s="50"/>
      <c r="W281" s="50"/>
      <c r="X281" s="50"/>
      <c r="Y281" s="50"/>
      <c r="Z281" s="50"/>
      <c r="AB281" s="50"/>
      <c r="AC281" s="50"/>
      <c r="BS281" s="2"/>
    </row>
    <row r="282" spans="8:71">
      <c r="H282" s="50"/>
      <c r="I282" s="50"/>
      <c r="J282" s="3"/>
      <c r="K282" s="50"/>
      <c r="M282" s="50"/>
      <c r="N282" s="50"/>
      <c r="O282" s="50"/>
      <c r="P282" s="50"/>
      <c r="R282" s="50"/>
      <c r="S282" s="50"/>
      <c r="U282" s="50"/>
      <c r="W282" s="50"/>
      <c r="X282" s="50"/>
      <c r="Y282" s="50"/>
      <c r="Z282" s="50"/>
      <c r="AB282" s="50"/>
      <c r="AC282" s="50"/>
      <c r="BS282" s="2"/>
    </row>
    <row r="283" spans="8:71">
      <c r="H283" s="50"/>
      <c r="I283" s="50"/>
      <c r="J283" s="3"/>
      <c r="K283" s="50"/>
      <c r="M283" s="50"/>
      <c r="N283" s="50"/>
      <c r="O283" s="50"/>
      <c r="P283" s="50"/>
      <c r="R283" s="50"/>
      <c r="S283" s="50"/>
      <c r="U283" s="50"/>
      <c r="W283" s="50"/>
      <c r="X283" s="50"/>
      <c r="Y283" s="50"/>
      <c r="Z283" s="50"/>
      <c r="AB283" s="50"/>
      <c r="AC283" s="50"/>
      <c r="BS283" s="2"/>
    </row>
    <row r="284" spans="8:71">
      <c r="H284" s="50"/>
      <c r="I284" s="50"/>
      <c r="J284" s="3"/>
      <c r="K284" s="50"/>
      <c r="M284" s="50"/>
      <c r="N284" s="50"/>
      <c r="O284" s="50"/>
      <c r="P284" s="50"/>
      <c r="R284" s="50"/>
      <c r="S284" s="50"/>
      <c r="U284" s="50"/>
      <c r="W284" s="50"/>
      <c r="X284" s="50"/>
      <c r="Y284" s="50"/>
      <c r="Z284" s="50"/>
      <c r="AB284" s="50"/>
      <c r="AC284" s="50"/>
      <c r="BS284" s="2"/>
    </row>
    <row r="285" spans="8:71">
      <c r="H285" s="50"/>
      <c r="I285" s="50"/>
      <c r="J285" s="3"/>
      <c r="K285" s="50"/>
      <c r="M285" s="50"/>
      <c r="N285" s="50"/>
      <c r="O285" s="50"/>
      <c r="P285" s="50"/>
      <c r="R285" s="50"/>
      <c r="S285" s="50"/>
      <c r="U285" s="50"/>
      <c r="W285" s="50"/>
      <c r="X285" s="50"/>
      <c r="Y285" s="50"/>
      <c r="Z285" s="50"/>
      <c r="AB285" s="50"/>
      <c r="AC285" s="50"/>
      <c r="BS285" s="2"/>
    </row>
    <row r="286" spans="8:71">
      <c r="H286" s="50"/>
      <c r="I286" s="50"/>
      <c r="J286" s="3"/>
      <c r="K286" s="50"/>
      <c r="M286" s="50"/>
      <c r="N286" s="50"/>
      <c r="O286" s="50"/>
      <c r="P286" s="50"/>
      <c r="R286" s="50"/>
      <c r="S286" s="50"/>
      <c r="U286" s="50"/>
      <c r="W286" s="50"/>
      <c r="X286" s="50"/>
      <c r="Y286" s="50"/>
      <c r="Z286" s="50"/>
      <c r="AB286" s="50"/>
      <c r="AC286" s="50"/>
      <c r="BS286" s="2"/>
    </row>
    <row r="287" spans="8:71">
      <c r="H287" s="50"/>
      <c r="I287" s="50"/>
      <c r="J287" s="3"/>
      <c r="K287" s="50"/>
      <c r="M287" s="50"/>
      <c r="N287" s="50"/>
      <c r="O287" s="50"/>
      <c r="P287" s="50"/>
      <c r="R287" s="50"/>
      <c r="S287" s="50"/>
      <c r="U287" s="50"/>
      <c r="W287" s="50"/>
      <c r="X287" s="50"/>
      <c r="Y287" s="50"/>
      <c r="Z287" s="50"/>
      <c r="AB287" s="50"/>
      <c r="AC287" s="50"/>
      <c r="BS287" s="2"/>
    </row>
    <row r="288" spans="8:71">
      <c r="H288" s="50"/>
      <c r="I288" s="50"/>
      <c r="J288" s="3"/>
      <c r="K288" s="50"/>
      <c r="M288" s="50"/>
      <c r="N288" s="50"/>
      <c r="O288" s="50"/>
      <c r="P288" s="50"/>
      <c r="R288" s="50"/>
      <c r="S288" s="50"/>
      <c r="U288" s="50"/>
      <c r="W288" s="50"/>
      <c r="X288" s="50"/>
      <c r="Y288" s="50"/>
      <c r="Z288" s="50"/>
      <c r="AB288" s="50"/>
      <c r="AC288" s="50"/>
      <c r="BS288" s="2"/>
    </row>
    <row r="289" spans="8:71">
      <c r="H289" s="50"/>
      <c r="I289" s="50"/>
      <c r="J289" s="3"/>
      <c r="K289" s="50"/>
      <c r="M289" s="50"/>
      <c r="N289" s="50"/>
      <c r="O289" s="50"/>
      <c r="P289" s="50"/>
      <c r="R289" s="50"/>
      <c r="S289" s="50"/>
      <c r="U289" s="50"/>
      <c r="W289" s="50"/>
      <c r="X289" s="50"/>
      <c r="Y289" s="50"/>
      <c r="Z289" s="50"/>
      <c r="AB289" s="50"/>
      <c r="AC289" s="50"/>
      <c r="BS289" s="2"/>
    </row>
    <row r="290" spans="8:71">
      <c r="H290" s="50"/>
      <c r="I290" s="50"/>
      <c r="J290" s="3"/>
      <c r="K290" s="50"/>
      <c r="M290" s="50"/>
      <c r="N290" s="50"/>
      <c r="O290" s="50"/>
      <c r="P290" s="50"/>
      <c r="R290" s="50"/>
      <c r="S290" s="50"/>
      <c r="U290" s="50"/>
      <c r="W290" s="50"/>
      <c r="X290" s="50"/>
      <c r="Y290" s="50"/>
      <c r="Z290" s="50"/>
      <c r="AB290" s="50"/>
      <c r="AC290" s="50"/>
      <c r="BS290" s="16"/>
    </row>
    <row r="291" spans="8:71">
      <c r="H291" s="50"/>
      <c r="I291" s="50"/>
      <c r="J291" s="3"/>
      <c r="K291" s="50"/>
      <c r="M291" s="50"/>
      <c r="N291" s="50"/>
      <c r="O291" s="50"/>
      <c r="P291" s="50"/>
      <c r="R291" s="50"/>
      <c r="S291" s="50"/>
      <c r="U291" s="50"/>
      <c r="W291" s="50"/>
      <c r="X291" s="50"/>
      <c r="Y291" s="50"/>
      <c r="Z291" s="50"/>
      <c r="AB291" s="50"/>
      <c r="AC291" s="50"/>
      <c r="BS291" s="16"/>
    </row>
    <row r="292" spans="8:71">
      <c r="H292" s="50"/>
      <c r="I292" s="50"/>
      <c r="J292" s="3"/>
      <c r="K292" s="50"/>
      <c r="M292" s="50"/>
      <c r="N292" s="50"/>
      <c r="O292" s="50"/>
      <c r="P292" s="50"/>
      <c r="R292" s="50"/>
      <c r="S292" s="50"/>
      <c r="U292" s="50"/>
      <c r="W292" s="50"/>
      <c r="X292" s="50"/>
      <c r="Y292" s="50"/>
      <c r="Z292" s="50"/>
      <c r="AB292" s="50"/>
      <c r="AC292" s="50"/>
      <c r="BS292" s="16"/>
    </row>
    <row r="293" spans="8:71">
      <c r="H293" s="50"/>
      <c r="I293" s="50"/>
      <c r="J293" s="3"/>
      <c r="K293" s="50"/>
      <c r="M293" s="50"/>
      <c r="N293" s="50"/>
      <c r="O293" s="50"/>
      <c r="P293" s="50"/>
      <c r="R293" s="50"/>
      <c r="S293" s="50"/>
      <c r="U293" s="50"/>
      <c r="W293" s="50"/>
      <c r="X293" s="50"/>
      <c r="Y293" s="50"/>
      <c r="Z293" s="50"/>
      <c r="AB293" s="50"/>
      <c r="AC293" s="50"/>
      <c r="BS293" s="16"/>
    </row>
    <row r="294" spans="8:71">
      <c r="H294" s="50"/>
      <c r="I294" s="50"/>
      <c r="J294" s="3"/>
      <c r="K294" s="50"/>
      <c r="M294" s="50"/>
      <c r="N294" s="50"/>
      <c r="O294" s="50"/>
      <c r="P294" s="50"/>
      <c r="R294" s="50"/>
      <c r="S294" s="50"/>
      <c r="U294" s="50"/>
      <c r="W294" s="50"/>
      <c r="X294" s="50"/>
      <c r="Y294" s="50"/>
      <c r="Z294" s="50"/>
      <c r="AB294" s="50"/>
      <c r="AC294" s="50"/>
      <c r="BS294" s="16"/>
    </row>
    <row r="295" spans="8:71">
      <c r="H295" s="50"/>
      <c r="I295" s="50"/>
      <c r="J295" s="3"/>
      <c r="K295" s="50"/>
      <c r="M295" s="50"/>
      <c r="N295" s="50"/>
      <c r="O295" s="50"/>
      <c r="P295" s="50"/>
      <c r="R295" s="50"/>
      <c r="S295" s="50"/>
      <c r="U295" s="50"/>
      <c r="W295" s="50"/>
      <c r="X295" s="50"/>
      <c r="Y295" s="50"/>
      <c r="Z295" s="50"/>
      <c r="AB295" s="50"/>
      <c r="AC295" s="50"/>
      <c r="BS295" s="16"/>
    </row>
    <row r="296" spans="8:71">
      <c r="H296" s="50"/>
      <c r="I296" s="50"/>
      <c r="J296" s="3"/>
      <c r="K296" s="50"/>
      <c r="M296" s="50"/>
      <c r="N296" s="50"/>
      <c r="O296" s="50"/>
      <c r="P296" s="50"/>
      <c r="R296" s="50"/>
      <c r="S296" s="50"/>
      <c r="U296" s="50"/>
      <c r="W296" s="50"/>
      <c r="X296" s="50"/>
      <c r="Y296" s="50"/>
      <c r="Z296" s="50"/>
      <c r="AB296" s="50"/>
      <c r="AC296" s="50"/>
      <c r="BS296" s="16"/>
    </row>
    <row r="297" spans="8:71">
      <c r="H297" s="50"/>
      <c r="I297" s="50"/>
      <c r="J297" s="3"/>
      <c r="K297" s="50"/>
      <c r="M297" s="50"/>
      <c r="N297" s="50"/>
      <c r="O297" s="50"/>
      <c r="P297" s="50"/>
      <c r="R297" s="50"/>
      <c r="S297" s="50"/>
      <c r="U297" s="50"/>
      <c r="W297" s="50"/>
      <c r="X297" s="50"/>
      <c r="Y297" s="50"/>
      <c r="Z297" s="50"/>
      <c r="AB297" s="50"/>
      <c r="AC297" s="50"/>
      <c r="BS297" s="16"/>
    </row>
    <row r="298" spans="8:71">
      <c r="H298" s="50"/>
      <c r="I298" s="50"/>
      <c r="J298" s="3"/>
      <c r="K298" s="50"/>
      <c r="M298" s="50"/>
      <c r="N298" s="50"/>
      <c r="O298" s="50"/>
      <c r="P298" s="50"/>
      <c r="R298" s="50"/>
      <c r="S298" s="50"/>
      <c r="U298" s="50"/>
      <c r="W298" s="50"/>
      <c r="X298" s="50"/>
      <c r="Y298" s="50"/>
      <c r="Z298" s="50"/>
      <c r="AB298" s="50"/>
      <c r="AC298" s="50"/>
      <c r="BS298" s="16"/>
    </row>
    <row r="299" spans="8:71">
      <c r="H299" s="50"/>
      <c r="I299" s="50"/>
      <c r="J299" s="3"/>
      <c r="K299" s="50"/>
      <c r="M299" s="50"/>
      <c r="N299" s="50"/>
      <c r="O299" s="50"/>
      <c r="P299" s="50"/>
      <c r="R299" s="50"/>
      <c r="S299" s="50"/>
      <c r="U299" s="50"/>
      <c r="W299" s="50"/>
      <c r="X299" s="50"/>
      <c r="Y299" s="50"/>
      <c r="Z299" s="50"/>
      <c r="AB299" s="50"/>
      <c r="AC299" s="50"/>
      <c r="BS299" s="16"/>
    </row>
    <row r="300" spans="8:71">
      <c r="H300" s="50"/>
      <c r="I300" s="50"/>
      <c r="J300" s="3"/>
      <c r="K300" s="50"/>
      <c r="M300" s="50"/>
      <c r="N300" s="50"/>
      <c r="O300" s="50"/>
      <c r="P300" s="50"/>
      <c r="R300" s="50"/>
      <c r="S300" s="50"/>
      <c r="U300" s="50"/>
      <c r="W300" s="50"/>
      <c r="X300" s="50"/>
      <c r="Y300" s="50"/>
      <c r="Z300" s="50"/>
      <c r="AB300" s="50"/>
      <c r="AC300" s="50"/>
      <c r="BS300" s="16"/>
    </row>
    <row r="301" spans="8:71">
      <c r="H301" s="50"/>
      <c r="I301" s="50"/>
      <c r="J301" s="3"/>
      <c r="K301" s="50"/>
      <c r="M301" s="50"/>
      <c r="N301" s="50"/>
      <c r="O301" s="50"/>
      <c r="P301" s="50"/>
      <c r="R301" s="50"/>
      <c r="S301" s="50"/>
      <c r="U301" s="50"/>
      <c r="W301" s="50"/>
      <c r="X301" s="50"/>
      <c r="Y301" s="50"/>
      <c r="Z301" s="50"/>
      <c r="AB301" s="50"/>
      <c r="AC301" s="50"/>
      <c r="BS301" s="16"/>
    </row>
    <row r="302" spans="8:71">
      <c r="H302" s="50"/>
      <c r="I302" s="50"/>
      <c r="J302" s="3"/>
      <c r="K302" s="50"/>
      <c r="M302" s="50"/>
      <c r="N302" s="50"/>
      <c r="O302" s="50"/>
      <c r="P302" s="50"/>
      <c r="R302" s="50"/>
      <c r="S302" s="50"/>
      <c r="U302" s="50"/>
      <c r="W302" s="50"/>
      <c r="X302" s="50"/>
      <c r="Y302" s="50"/>
      <c r="Z302" s="50"/>
      <c r="AB302" s="50"/>
      <c r="AC302" s="50"/>
    </row>
    <row r="303" spans="8:71">
      <c r="H303" s="50"/>
      <c r="I303" s="50"/>
      <c r="J303" s="3"/>
      <c r="K303" s="50"/>
      <c r="M303" s="50"/>
      <c r="N303" s="50"/>
      <c r="O303" s="50"/>
      <c r="P303" s="50"/>
      <c r="R303" s="50"/>
      <c r="S303" s="50"/>
      <c r="U303" s="50"/>
      <c r="W303" s="50"/>
      <c r="X303" s="50"/>
      <c r="Y303" s="50"/>
      <c r="Z303" s="50"/>
      <c r="AB303" s="50"/>
      <c r="AC303" s="50"/>
    </row>
    <row r="304" spans="8:71">
      <c r="H304" s="50"/>
      <c r="I304" s="50"/>
      <c r="J304" s="3"/>
      <c r="K304" s="50"/>
      <c r="M304" s="50"/>
      <c r="N304" s="50"/>
      <c r="O304" s="50"/>
      <c r="P304" s="50"/>
      <c r="R304" s="50"/>
      <c r="S304" s="50"/>
      <c r="U304" s="50"/>
      <c r="W304" s="50"/>
      <c r="X304" s="50"/>
      <c r="Y304" s="50"/>
      <c r="Z304" s="50"/>
      <c r="AB304" s="50"/>
      <c r="AC304" s="50"/>
    </row>
    <row r="305" spans="8:29">
      <c r="H305" s="50"/>
      <c r="I305" s="50"/>
      <c r="J305" s="3"/>
      <c r="K305" s="50"/>
      <c r="M305" s="50"/>
      <c r="N305" s="50"/>
      <c r="O305" s="50"/>
      <c r="P305" s="50"/>
      <c r="R305" s="50"/>
      <c r="S305" s="50"/>
      <c r="U305" s="50"/>
      <c r="W305" s="50"/>
      <c r="X305" s="50"/>
      <c r="Y305" s="50"/>
      <c r="Z305" s="50"/>
      <c r="AB305" s="50"/>
      <c r="AC305" s="50"/>
    </row>
    <row r="306" spans="8:29">
      <c r="H306" s="50"/>
      <c r="I306" s="50"/>
      <c r="J306" s="3"/>
      <c r="K306" s="50"/>
      <c r="M306" s="50"/>
      <c r="N306" s="50"/>
      <c r="O306" s="50"/>
      <c r="P306" s="50"/>
      <c r="R306" s="50"/>
      <c r="S306" s="50"/>
      <c r="U306" s="50"/>
      <c r="W306" s="50"/>
      <c r="X306" s="50"/>
      <c r="Y306" s="50"/>
      <c r="Z306" s="50"/>
      <c r="AB306" s="50"/>
      <c r="AC306" s="50"/>
    </row>
    <row r="307" spans="8:29">
      <c r="H307" s="50"/>
      <c r="I307" s="50"/>
      <c r="J307" s="3"/>
      <c r="K307" s="50"/>
      <c r="M307" s="50"/>
      <c r="N307" s="50"/>
      <c r="O307" s="50"/>
      <c r="P307" s="50"/>
      <c r="R307" s="50"/>
      <c r="S307" s="50"/>
      <c r="U307" s="50"/>
      <c r="W307" s="50"/>
      <c r="X307" s="50"/>
      <c r="Y307" s="50"/>
      <c r="Z307" s="50"/>
      <c r="AB307" s="50"/>
      <c r="AC307" s="50"/>
    </row>
    <row r="308" spans="8:29">
      <c r="H308" s="50"/>
      <c r="I308" s="50"/>
      <c r="J308" s="3"/>
      <c r="K308" s="50"/>
      <c r="M308" s="50"/>
      <c r="N308" s="50"/>
      <c r="O308" s="50"/>
      <c r="P308" s="50"/>
      <c r="R308" s="50"/>
      <c r="S308" s="50"/>
      <c r="U308" s="50"/>
      <c r="W308" s="50"/>
      <c r="X308" s="50"/>
      <c r="Y308" s="50"/>
      <c r="Z308" s="50"/>
      <c r="AB308" s="50"/>
      <c r="AC308" s="50"/>
    </row>
    <row r="309" spans="8:29">
      <c r="H309" s="50"/>
      <c r="I309" s="50"/>
      <c r="J309" s="3"/>
      <c r="K309" s="50"/>
      <c r="M309" s="50"/>
      <c r="N309" s="50"/>
      <c r="O309" s="50"/>
      <c r="P309" s="50"/>
      <c r="R309" s="50"/>
      <c r="S309" s="50"/>
      <c r="U309" s="50"/>
      <c r="W309" s="50"/>
      <c r="X309" s="50"/>
      <c r="Y309" s="50"/>
      <c r="Z309" s="50"/>
      <c r="AB309" s="50"/>
      <c r="AC309" s="50"/>
    </row>
    <row r="310" spans="8:29">
      <c r="H310" s="50"/>
      <c r="I310" s="50"/>
      <c r="J310" s="3"/>
      <c r="K310" s="50"/>
      <c r="M310" s="50"/>
      <c r="N310" s="50"/>
      <c r="O310" s="50"/>
      <c r="P310" s="50"/>
      <c r="R310" s="50"/>
      <c r="S310" s="50"/>
      <c r="U310" s="50"/>
      <c r="W310" s="50"/>
      <c r="X310" s="50"/>
      <c r="Y310" s="50"/>
      <c r="Z310" s="50"/>
      <c r="AB310" s="50"/>
      <c r="AC310" s="50"/>
    </row>
    <row r="311" spans="8:29">
      <c r="H311" s="50"/>
      <c r="I311" s="50"/>
      <c r="J311" s="3"/>
      <c r="K311" s="50"/>
      <c r="M311" s="50"/>
      <c r="N311" s="50"/>
      <c r="O311" s="50"/>
      <c r="P311" s="50"/>
      <c r="R311" s="50"/>
      <c r="S311" s="50"/>
      <c r="U311" s="50"/>
      <c r="W311" s="50"/>
      <c r="X311" s="50"/>
      <c r="Y311" s="50"/>
      <c r="Z311" s="50"/>
      <c r="AB311" s="50"/>
      <c r="AC311" s="50"/>
    </row>
    <row r="312" spans="8:29">
      <c r="H312" s="50"/>
      <c r="I312" s="50"/>
      <c r="J312" s="3"/>
      <c r="K312" s="50"/>
      <c r="M312" s="50"/>
      <c r="N312" s="50"/>
      <c r="O312" s="50"/>
      <c r="P312" s="50"/>
      <c r="R312" s="50"/>
      <c r="S312" s="50"/>
      <c r="U312" s="50"/>
      <c r="W312" s="50"/>
      <c r="X312" s="50"/>
      <c r="Y312" s="50"/>
      <c r="Z312" s="50"/>
      <c r="AB312" s="50"/>
      <c r="AC312" s="50"/>
    </row>
    <row r="313" spans="8:29">
      <c r="H313" s="50"/>
      <c r="I313" s="50"/>
      <c r="J313" s="3"/>
      <c r="K313" s="50"/>
      <c r="M313" s="50"/>
      <c r="N313" s="50"/>
      <c r="O313" s="50"/>
      <c r="P313" s="50"/>
      <c r="R313" s="50"/>
      <c r="S313" s="50"/>
      <c r="U313" s="50"/>
      <c r="W313" s="50"/>
      <c r="X313" s="50"/>
      <c r="Y313" s="50"/>
      <c r="Z313" s="50"/>
      <c r="AB313" s="50"/>
      <c r="AC313" s="50"/>
    </row>
    <row r="314" spans="8:29">
      <c r="H314" s="50"/>
      <c r="I314" s="50"/>
      <c r="J314" s="3"/>
      <c r="K314" s="50"/>
      <c r="M314" s="50"/>
      <c r="N314" s="50"/>
      <c r="O314" s="50"/>
      <c r="P314" s="50"/>
      <c r="R314" s="50"/>
      <c r="S314" s="50"/>
      <c r="U314" s="50"/>
      <c r="W314" s="50"/>
      <c r="X314" s="50"/>
      <c r="Y314" s="50"/>
      <c r="Z314" s="50"/>
      <c r="AB314" s="50"/>
      <c r="AC314" s="50"/>
    </row>
    <row r="315" spans="8:29">
      <c r="H315" s="50"/>
      <c r="I315" s="50"/>
      <c r="J315" s="3"/>
      <c r="K315" s="50"/>
      <c r="M315" s="50"/>
      <c r="N315" s="50"/>
      <c r="O315" s="50"/>
      <c r="P315" s="50"/>
      <c r="R315" s="50"/>
      <c r="S315" s="50"/>
      <c r="U315" s="50"/>
      <c r="W315" s="50"/>
      <c r="X315" s="50"/>
      <c r="Y315" s="50"/>
      <c r="Z315" s="50"/>
      <c r="AB315" s="50"/>
      <c r="AC315" s="50"/>
    </row>
    <row r="316" spans="8:29">
      <c r="H316" s="50"/>
      <c r="I316" s="50"/>
      <c r="J316" s="3"/>
      <c r="K316" s="50"/>
      <c r="M316" s="50"/>
      <c r="N316" s="50"/>
      <c r="O316" s="50"/>
      <c r="P316" s="50"/>
      <c r="R316" s="50"/>
      <c r="S316" s="50"/>
      <c r="U316" s="50"/>
      <c r="W316" s="50"/>
      <c r="X316" s="50"/>
      <c r="Y316" s="50"/>
      <c r="Z316" s="50"/>
      <c r="AB316" s="50"/>
      <c r="AC316" s="50"/>
    </row>
    <row r="317" spans="8:29">
      <c r="H317" s="50"/>
      <c r="I317" s="50"/>
      <c r="J317" s="3"/>
      <c r="K317" s="50"/>
      <c r="M317" s="50"/>
      <c r="N317" s="50"/>
      <c r="O317" s="50"/>
      <c r="P317" s="50"/>
      <c r="R317" s="50"/>
      <c r="S317" s="50"/>
      <c r="U317" s="50"/>
      <c r="W317" s="50"/>
      <c r="X317" s="50"/>
      <c r="Y317" s="50"/>
      <c r="Z317" s="50"/>
      <c r="AB317" s="50"/>
      <c r="AC317" s="50"/>
    </row>
    <row r="318" spans="8:29">
      <c r="H318" s="50"/>
      <c r="I318" s="50"/>
      <c r="J318" s="3"/>
      <c r="K318" s="50"/>
      <c r="M318" s="50"/>
      <c r="N318" s="50"/>
      <c r="O318" s="50"/>
      <c r="P318" s="50"/>
      <c r="R318" s="50"/>
      <c r="S318" s="50"/>
      <c r="U318" s="50"/>
      <c r="W318" s="50"/>
      <c r="X318" s="50"/>
      <c r="Y318" s="50"/>
      <c r="Z318" s="50"/>
      <c r="AB318" s="50"/>
      <c r="AC318" s="50"/>
    </row>
    <row r="319" spans="8:29">
      <c r="H319" s="50"/>
      <c r="I319" s="50"/>
      <c r="J319" s="3"/>
      <c r="K319" s="50"/>
      <c r="M319" s="50"/>
      <c r="N319" s="50"/>
      <c r="O319" s="50"/>
      <c r="P319" s="50"/>
      <c r="R319" s="50"/>
      <c r="S319" s="50"/>
      <c r="U319" s="50"/>
      <c r="W319" s="50"/>
      <c r="X319" s="50"/>
      <c r="Y319" s="50"/>
      <c r="Z319" s="50"/>
      <c r="AB319" s="50"/>
      <c r="AC319" s="50"/>
    </row>
    <row r="320" spans="8:29">
      <c r="H320" s="50"/>
      <c r="I320" s="50"/>
      <c r="J320" s="3"/>
      <c r="K320" s="50"/>
      <c r="M320" s="50"/>
      <c r="N320" s="50"/>
      <c r="O320" s="50"/>
      <c r="P320" s="50"/>
      <c r="R320" s="50"/>
      <c r="S320" s="50"/>
      <c r="U320" s="50"/>
      <c r="W320" s="50"/>
      <c r="X320" s="50"/>
      <c r="Y320" s="50"/>
      <c r="Z320" s="50"/>
      <c r="AB320" s="50"/>
      <c r="AC320" s="50"/>
    </row>
    <row r="321" spans="8:29">
      <c r="H321" s="50"/>
      <c r="I321" s="50"/>
      <c r="J321" s="3"/>
      <c r="K321" s="50"/>
      <c r="M321" s="50"/>
      <c r="N321" s="50"/>
      <c r="O321" s="50"/>
      <c r="P321" s="50"/>
      <c r="R321" s="50"/>
      <c r="S321" s="50"/>
      <c r="U321" s="50"/>
      <c r="W321" s="50"/>
      <c r="X321" s="50"/>
      <c r="Y321" s="50"/>
      <c r="Z321" s="50"/>
      <c r="AB321" s="50"/>
      <c r="AC321" s="50"/>
    </row>
    <row r="322" spans="8:29">
      <c r="H322" s="50"/>
      <c r="I322" s="50"/>
      <c r="J322" s="3"/>
      <c r="K322" s="50"/>
      <c r="M322" s="50"/>
      <c r="N322" s="50"/>
      <c r="O322" s="50"/>
      <c r="P322" s="50"/>
      <c r="R322" s="50"/>
      <c r="S322" s="50"/>
      <c r="U322" s="50"/>
      <c r="W322" s="50"/>
      <c r="X322" s="50"/>
      <c r="Y322" s="50"/>
      <c r="Z322" s="50"/>
      <c r="AB322" s="50"/>
      <c r="AC322" s="50"/>
    </row>
    <row r="323" spans="8:29">
      <c r="H323" s="50"/>
      <c r="I323" s="50"/>
      <c r="J323" s="3"/>
      <c r="K323" s="50"/>
      <c r="M323" s="50"/>
      <c r="N323" s="50"/>
      <c r="O323" s="50"/>
      <c r="P323" s="50"/>
      <c r="R323" s="50"/>
      <c r="S323" s="50"/>
      <c r="U323" s="50"/>
      <c r="W323" s="50"/>
      <c r="X323" s="50"/>
      <c r="Y323" s="50"/>
      <c r="Z323" s="50"/>
      <c r="AB323" s="50"/>
      <c r="AC323" s="50"/>
    </row>
    <row r="324" spans="8:29">
      <c r="H324" s="50"/>
      <c r="I324" s="50"/>
      <c r="J324" s="3"/>
      <c r="K324" s="50"/>
      <c r="M324" s="50"/>
      <c r="N324" s="50"/>
      <c r="O324" s="50"/>
      <c r="P324" s="50"/>
      <c r="R324" s="50"/>
      <c r="S324" s="50"/>
      <c r="U324" s="50"/>
      <c r="W324" s="50"/>
      <c r="X324" s="50"/>
      <c r="Y324" s="50"/>
      <c r="Z324" s="50"/>
      <c r="AB324" s="50"/>
      <c r="AC324" s="50"/>
    </row>
    <row r="325" spans="8:29">
      <c r="H325" s="50"/>
      <c r="I325" s="50"/>
      <c r="J325" s="3"/>
      <c r="K325" s="50"/>
      <c r="M325" s="50"/>
      <c r="N325" s="50"/>
      <c r="O325" s="50"/>
      <c r="P325" s="50"/>
      <c r="R325" s="50"/>
      <c r="S325" s="50"/>
      <c r="U325" s="50"/>
      <c r="W325" s="50"/>
      <c r="X325" s="50"/>
      <c r="Y325" s="50"/>
      <c r="Z325" s="50"/>
      <c r="AB325" s="50"/>
      <c r="AC325" s="50"/>
    </row>
    <row r="326" spans="8:29">
      <c r="H326" s="50"/>
      <c r="I326" s="50"/>
      <c r="J326" s="3"/>
      <c r="K326" s="50"/>
      <c r="M326" s="50"/>
      <c r="N326" s="50"/>
      <c r="O326" s="50"/>
      <c r="P326" s="50"/>
      <c r="R326" s="50"/>
      <c r="S326" s="50"/>
      <c r="U326" s="50"/>
      <c r="W326" s="50"/>
      <c r="X326" s="50"/>
      <c r="Y326" s="50"/>
      <c r="Z326" s="50"/>
      <c r="AB326" s="50"/>
      <c r="AC326" s="50"/>
    </row>
    <row r="327" spans="8:29">
      <c r="H327" s="50"/>
      <c r="I327" s="50"/>
      <c r="J327" s="3"/>
      <c r="K327" s="50"/>
      <c r="M327" s="50"/>
      <c r="N327" s="50"/>
      <c r="O327" s="50"/>
      <c r="P327" s="50"/>
      <c r="R327" s="50"/>
      <c r="S327" s="50"/>
      <c r="U327" s="50"/>
      <c r="W327" s="50"/>
      <c r="X327" s="50"/>
      <c r="Y327" s="50"/>
      <c r="Z327" s="50"/>
      <c r="AB327" s="50"/>
      <c r="AC327" s="50"/>
    </row>
    <row r="328" spans="8:29">
      <c r="H328" s="50"/>
      <c r="I328" s="50"/>
      <c r="J328" s="3"/>
      <c r="K328" s="50"/>
      <c r="M328" s="50"/>
      <c r="N328" s="50"/>
      <c r="O328" s="50"/>
      <c r="P328" s="50"/>
      <c r="R328" s="50"/>
      <c r="S328" s="50"/>
      <c r="U328" s="50"/>
      <c r="W328" s="50"/>
      <c r="X328" s="50"/>
      <c r="Y328" s="50"/>
      <c r="Z328" s="50"/>
      <c r="AB328" s="50"/>
      <c r="AC328" s="50"/>
    </row>
    <row r="329" spans="8:29">
      <c r="H329" s="50"/>
      <c r="I329" s="50"/>
      <c r="J329" s="3"/>
      <c r="K329" s="50"/>
      <c r="M329" s="50"/>
      <c r="N329" s="50"/>
      <c r="O329" s="50"/>
      <c r="P329" s="50"/>
      <c r="R329" s="50"/>
      <c r="S329" s="50"/>
      <c r="U329" s="50"/>
      <c r="W329" s="50"/>
      <c r="X329" s="50"/>
      <c r="Y329" s="50"/>
      <c r="Z329" s="50"/>
      <c r="AB329" s="50"/>
      <c r="AC329" s="50"/>
    </row>
    <row r="330" spans="8:29">
      <c r="H330" s="50"/>
      <c r="I330" s="50"/>
      <c r="J330" s="3"/>
      <c r="K330" s="50"/>
      <c r="M330" s="50"/>
      <c r="N330" s="50"/>
      <c r="O330" s="50"/>
      <c r="P330" s="50"/>
      <c r="R330" s="50"/>
      <c r="S330" s="50"/>
      <c r="U330" s="50"/>
      <c r="W330" s="50"/>
      <c r="X330" s="50"/>
      <c r="Y330" s="50"/>
      <c r="Z330" s="50"/>
      <c r="AB330" s="50"/>
      <c r="AC330" s="50"/>
    </row>
    <row r="331" spans="8:29">
      <c r="H331" s="50"/>
      <c r="I331" s="50"/>
      <c r="J331" s="3"/>
      <c r="K331" s="50"/>
      <c r="M331" s="50"/>
      <c r="N331" s="50"/>
      <c r="O331" s="50"/>
      <c r="P331" s="50"/>
      <c r="R331" s="50"/>
      <c r="S331" s="50"/>
      <c r="U331" s="50"/>
      <c r="W331" s="50"/>
      <c r="X331" s="50"/>
      <c r="Y331" s="50"/>
      <c r="Z331" s="50"/>
      <c r="AB331" s="50"/>
      <c r="AC331" s="50"/>
    </row>
    <row r="332" spans="8:29">
      <c r="H332" s="50"/>
      <c r="I332" s="50"/>
      <c r="J332" s="3"/>
      <c r="K332" s="50"/>
      <c r="M332" s="50"/>
      <c r="N332" s="50"/>
      <c r="O332" s="50"/>
      <c r="P332" s="50"/>
      <c r="R332" s="50"/>
      <c r="S332" s="50"/>
      <c r="U332" s="50"/>
      <c r="W332" s="50"/>
      <c r="X332" s="50"/>
      <c r="Y332" s="50"/>
      <c r="Z332" s="50"/>
      <c r="AB332" s="50"/>
      <c r="AC332" s="50"/>
    </row>
    <row r="333" spans="8:29">
      <c r="H333" s="50"/>
      <c r="I333" s="50"/>
      <c r="J333" s="3"/>
      <c r="K333" s="50"/>
      <c r="M333" s="50"/>
      <c r="N333" s="50"/>
      <c r="O333" s="50"/>
      <c r="P333" s="50"/>
      <c r="R333" s="50"/>
      <c r="S333" s="50"/>
      <c r="U333" s="50"/>
      <c r="W333" s="50"/>
      <c r="X333" s="50"/>
      <c r="Y333" s="50"/>
      <c r="Z333" s="50"/>
      <c r="AB333" s="50"/>
      <c r="AC333" s="50"/>
    </row>
    <row r="334" spans="8:29">
      <c r="H334" s="50"/>
      <c r="I334" s="50"/>
      <c r="J334" s="3"/>
      <c r="K334" s="50"/>
      <c r="M334" s="50"/>
      <c r="N334" s="50"/>
      <c r="O334" s="50"/>
      <c r="P334" s="50"/>
      <c r="R334" s="50"/>
      <c r="S334" s="50"/>
      <c r="U334" s="50"/>
      <c r="W334" s="50"/>
      <c r="X334" s="50"/>
      <c r="Y334" s="50"/>
      <c r="Z334" s="50"/>
      <c r="AB334" s="50"/>
      <c r="AC334" s="50"/>
    </row>
    <row r="335" spans="8:29">
      <c r="H335" s="50"/>
      <c r="I335" s="50"/>
      <c r="J335" s="3"/>
      <c r="K335" s="50"/>
      <c r="M335" s="50"/>
      <c r="N335" s="50"/>
      <c r="O335" s="50"/>
      <c r="P335" s="50"/>
      <c r="R335" s="50"/>
      <c r="S335" s="50"/>
      <c r="U335" s="50"/>
      <c r="W335" s="50"/>
      <c r="X335" s="50"/>
      <c r="Y335" s="50"/>
      <c r="Z335" s="50"/>
      <c r="AB335" s="50"/>
      <c r="AC335" s="50"/>
    </row>
    <row r="336" spans="8:29">
      <c r="H336" s="50"/>
      <c r="I336" s="50"/>
      <c r="J336" s="3"/>
      <c r="K336" s="50"/>
      <c r="M336" s="50"/>
      <c r="N336" s="50"/>
      <c r="O336" s="50"/>
      <c r="P336" s="50"/>
      <c r="R336" s="50"/>
      <c r="S336" s="50"/>
      <c r="U336" s="50"/>
      <c r="W336" s="50"/>
      <c r="X336" s="50"/>
      <c r="Y336" s="50"/>
      <c r="Z336" s="50"/>
      <c r="AB336" s="50"/>
      <c r="AC336" s="50"/>
    </row>
    <row r="337" spans="8:29">
      <c r="H337" s="50"/>
      <c r="I337" s="50"/>
      <c r="J337" s="3"/>
      <c r="K337" s="50"/>
      <c r="M337" s="50"/>
      <c r="N337" s="50"/>
      <c r="O337" s="50"/>
      <c r="P337" s="50"/>
      <c r="R337" s="50"/>
      <c r="S337" s="50"/>
      <c r="U337" s="50"/>
      <c r="W337" s="50"/>
      <c r="X337" s="50"/>
      <c r="Y337" s="50"/>
      <c r="Z337" s="50"/>
      <c r="AB337" s="50"/>
      <c r="AC337" s="50"/>
    </row>
    <row r="338" spans="8:29">
      <c r="H338" s="50"/>
      <c r="I338" s="50"/>
      <c r="J338" s="3"/>
      <c r="K338" s="50"/>
      <c r="M338" s="50"/>
      <c r="N338" s="50"/>
      <c r="O338" s="50"/>
      <c r="P338" s="50"/>
      <c r="R338" s="50"/>
      <c r="S338" s="50"/>
      <c r="U338" s="50"/>
      <c r="W338" s="50"/>
      <c r="X338" s="50"/>
      <c r="Y338" s="50"/>
      <c r="Z338" s="50"/>
      <c r="AB338" s="50"/>
      <c r="AC338" s="50"/>
    </row>
    <row r="339" spans="8:29">
      <c r="H339" s="50"/>
      <c r="I339" s="50"/>
      <c r="J339" s="3"/>
      <c r="K339" s="50"/>
      <c r="M339" s="50"/>
      <c r="N339" s="50"/>
      <c r="O339" s="50"/>
      <c r="P339" s="50"/>
      <c r="R339" s="50"/>
      <c r="S339" s="50"/>
      <c r="U339" s="50"/>
      <c r="W339" s="50"/>
      <c r="X339" s="50"/>
      <c r="Y339" s="50"/>
      <c r="Z339" s="50"/>
      <c r="AB339" s="50"/>
      <c r="AC339" s="50"/>
    </row>
    <row r="340" spans="8:29">
      <c r="H340" s="50"/>
      <c r="I340" s="50"/>
      <c r="J340" s="3"/>
      <c r="K340" s="50"/>
      <c r="M340" s="50"/>
      <c r="N340" s="50"/>
      <c r="O340" s="50"/>
      <c r="P340" s="50"/>
      <c r="R340" s="50"/>
      <c r="S340" s="50"/>
      <c r="U340" s="50"/>
      <c r="W340" s="50"/>
      <c r="X340" s="50"/>
      <c r="Y340" s="50"/>
      <c r="Z340" s="50"/>
      <c r="AB340" s="50"/>
      <c r="AC340" s="50"/>
    </row>
    <row r="341" spans="8:29">
      <c r="H341" s="50"/>
      <c r="I341" s="50"/>
      <c r="J341" s="3"/>
      <c r="K341" s="50"/>
      <c r="M341" s="50"/>
      <c r="N341" s="50"/>
      <c r="O341" s="50"/>
      <c r="P341" s="50"/>
      <c r="R341" s="50"/>
      <c r="S341" s="50"/>
      <c r="U341" s="50"/>
      <c r="W341" s="50"/>
      <c r="X341" s="50"/>
      <c r="Y341" s="50"/>
      <c r="Z341" s="50"/>
      <c r="AB341" s="50"/>
      <c r="AC341" s="50"/>
    </row>
    <row r="342" spans="8:29">
      <c r="H342" s="50"/>
      <c r="I342" s="50"/>
      <c r="J342" s="3"/>
      <c r="K342" s="50"/>
      <c r="M342" s="50"/>
      <c r="N342" s="50"/>
      <c r="O342" s="50"/>
      <c r="P342" s="50"/>
      <c r="R342" s="50"/>
      <c r="S342" s="50"/>
      <c r="U342" s="50"/>
      <c r="W342" s="50"/>
      <c r="X342" s="50"/>
      <c r="Y342" s="50"/>
      <c r="Z342" s="50"/>
      <c r="AB342" s="50"/>
      <c r="AC342" s="50"/>
    </row>
    <row r="343" spans="8:29">
      <c r="H343" s="50"/>
      <c r="I343" s="50"/>
      <c r="J343" s="3"/>
      <c r="K343" s="50"/>
      <c r="M343" s="50"/>
      <c r="N343" s="50"/>
      <c r="O343" s="50"/>
      <c r="P343" s="50"/>
      <c r="R343" s="50"/>
      <c r="S343" s="50"/>
      <c r="U343" s="50"/>
      <c r="W343" s="50"/>
      <c r="X343" s="50"/>
      <c r="Y343" s="50"/>
      <c r="Z343" s="50"/>
      <c r="AB343" s="50"/>
      <c r="AC343" s="50"/>
    </row>
    <row r="344" spans="8:29">
      <c r="H344" s="50"/>
      <c r="I344" s="50"/>
      <c r="J344" s="3"/>
      <c r="K344" s="50"/>
      <c r="M344" s="50"/>
      <c r="N344" s="50"/>
      <c r="O344" s="50"/>
      <c r="P344" s="50"/>
      <c r="R344" s="50"/>
      <c r="S344" s="50"/>
      <c r="U344" s="50"/>
      <c r="W344" s="50"/>
      <c r="X344" s="50"/>
      <c r="Y344" s="50"/>
      <c r="Z344" s="50"/>
      <c r="AB344" s="50"/>
      <c r="AC344" s="50"/>
    </row>
    <row r="345" spans="8:29">
      <c r="H345" s="50"/>
      <c r="I345" s="50"/>
      <c r="J345" s="3"/>
      <c r="K345" s="50"/>
      <c r="M345" s="50"/>
      <c r="N345" s="50"/>
      <c r="O345" s="50"/>
      <c r="P345" s="50"/>
      <c r="R345" s="50"/>
      <c r="S345" s="50"/>
      <c r="U345" s="50"/>
      <c r="W345" s="50"/>
      <c r="X345" s="50"/>
      <c r="Y345" s="50"/>
      <c r="Z345" s="50"/>
      <c r="AB345" s="50"/>
      <c r="AC345" s="50"/>
    </row>
    <row r="346" spans="8:29">
      <c r="H346" s="50"/>
      <c r="I346" s="50"/>
      <c r="J346" s="3"/>
      <c r="K346" s="50"/>
      <c r="M346" s="50"/>
      <c r="N346" s="50"/>
      <c r="O346" s="50"/>
      <c r="P346" s="50"/>
      <c r="R346" s="50"/>
      <c r="S346" s="50"/>
      <c r="U346" s="50"/>
      <c r="W346" s="50"/>
      <c r="X346" s="50"/>
      <c r="Y346" s="50"/>
      <c r="Z346" s="50"/>
      <c r="AB346" s="50"/>
      <c r="AC346" s="50"/>
    </row>
    <row r="347" spans="8:29">
      <c r="H347" s="50"/>
      <c r="I347" s="50"/>
      <c r="J347" s="3"/>
      <c r="K347" s="50"/>
      <c r="M347" s="50"/>
      <c r="N347" s="50"/>
      <c r="O347" s="50"/>
      <c r="P347" s="50"/>
      <c r="R347" s="50"/>
      <c r="S347" s="50"/>
      <c r="U347" s="50"/>
      <c r="W347" s="50"/>
      <c r="X347" s="50"/>
      <c r="Y347" s="50"/>
      <c r="Z347" s="50"/>
      <c r="AB347" s="50"/>
      <c r="AC347" s="50"/>
    </row>
    <row r="348" spans="8:29">
      <c r="H348" s="50"/>
      <c r="I348" s="50"/>
      <c r="J348" s="3"/>
      <c r="K348" s="50"/>
      <c r="M348" s="50"/>
      <c r="N348" s="50"/>
      <c r="O348" s="50"/>
      <c r="P348" s="50"/>
      <c r="R348" s="50"/>
      <c r="S348" s="50"/>
      <c r="U348" s="50"/>
      <c r="W348" s="50"/>
      <c r="X348" s="50"/>
      <c r="Y348" s="50"/>
      <c r="Z348" s="50"/>
      <c r="AB348" s="50"/>
      <c r="AC348" s="50"/>
    </row>
    <row r="349" spans="8:29">
      <c r="H349" s="50"/>
      <c r="I349" s="50"/>
      <c r="J349" s="3"/>
      <c r="K349" s="50"/>
      <c r="M349" s="50"/>
      <c r="N349" s="50"/>
      <c r="O349" s="50"/>
      <c r="P349" s="50"/>
      <c r="R349" s="50"/>
      <c r="S349" s="50"/>
      <c r="U349" s="50"/>
      <c r="W349" s="50"/>
      <c r="X349" s="50"/>
      <c r="Y349" s="50"/>
      <c r="Z349" s="50"/>
      <c r="AB349" s="50"/>
      <c r="AC349" s="50"/>
    </row>
    <row r="350" spans="8:29">
      <c r="H350" s="50"/>
      <c r="I350" s="50"/>
      <c r="J350" s="3"/>
      <c r="K350" s="50"/>
      <c r="M350" s="50"/>
      <c r="N350" s="50"/>
      <c r="O350" s="50"/>
      <c r="P350" s="50"/>
      <c r="R350" s="50"/>
      <c r="S350" s="50"/>
      <c r="U350" s="50"/>
      <c r="W350" s="50"/>
      <c r="X350" s="50"/>
      <c r="Y350" s="50"/>
      <c r="Z350" s="50"/>
      <c r="AB350" s="50"/>
      <c r="AC350" s="50"/>
    </row>
    <row r="351" spans="8:29">
      <c r="H351" s="50"/>
      <c r="I351" s="50"/>
      <c r="J351" s="3"/>
      <c r="K351" s="50"/>
      <c r="M351" s="50"/>
      <c r="N351" s="50"/>
      <c r="O351" s="50"/>
      <c r="P351" s="50"/>
      <c r="R351" s="50"/>
      <c r="S351" s="50"/>
      <c r="U351" s="50"/>
      <c r="W351" s="50"/>
      <c r="X351" s="50"/>
      <c r="Y351" s="50"/>
      <c r="Z351" s="50"/>
      <c r="AB351" s="50"/>
      <c r="AC351" s="50"/>
    </row>
    <row r="352" spans="8:29">
      <c r="H352" s="50"/>
      <c r="I352" s="50"/>
      <c r="J352" s="3"/>
      <c r="K352" s="50"/>
      <c r="M352" s="50"/>
      <c r="N352" s="50"/>
      <c r="O352" s="50"/>
      <c r="P352" s="50"/>
      <c r="R352" s="50"/>
      <c r="S352" s="50"/>
      <c r="U352" s="50"/>
      <c r="W352" s="50"/>
      <c r="X352" s="50"/>
      <c r="Y352" s="50"/>
      <c r="Z352" s="50"/>
      <c r="AB352" s="50"/>
      <c r="AC352" s="50"/>
    </row>
    <row r="353" spans="8:29">
      <c r="H353" s="50"/>
      <c r="I353" s="50"/>
      <c r="J353" s="3"/>
      <c r="K353" s="50"/>
      <c r="M353" s="50"/>
      <c r="N353" s="50"/>
      <c r="O353" s="50"/>
      <c r="P353" s="50"/>
      <c r="R353" s="50"/>
      <c r="S353" s="50"/>
      <c r="U353" s="50"/>
      <c r="W353" s="50"/>
      <c r="X353" s="50"/>
      <c r="Y353" s="50"/>
      <c r="Z353" s="50"/>
      <c r="AB353" s="50"/>
      <c r="AC353" s="50"/>
    </row>
    <row r="354" spans="8:29">
      <c r="H354" s="50"/>
      <c r="I354" s="50"/>
      <c r="J354" s="3"/>
      <c r="K354" s="50"/>
      <c r="M354" s="50"/>
      <c r="N354" s="50"/>
      <c r="O354" s="50"/>
      <c r="P354" s="50"/>
      <c r="R354" s="50"/>
      <c r="S354" s="50"/>
      <c r="U354" s="50"/>
      <c r="W354" s="50"/>
      <c r="X354" s="50"/>
      <c r="Y354" s="50"/>
      <c r="Z354" s="50"/>
      <c r="AB354" s="50"/>
      <c r="AC354" s="50"/>
    </row>
    <row r="355" spans="8:29">
      <c r="H355" s="50"/>
      <c r="I355" s="50"/>
      <c r="J355" s="3"/>
      <c r="K355" s="50"/>
      <c r="M355" s="50"/>
      <c r="N355" s="50"/>
      <c r="O355" s="50"/>
      <c r="P355" s="50"/>
      <c r="R355" s="50"/>
      <c r="S355" s="50"/>
      <c r="U355" s="50"/>
      <c r="W355" s="50"/>
      <c r="X355" s="50"/>
      <c r="Y355" s="50"/>
      <c r="Z355" s="50"/>
      <c r="AB355" s="50"/>
      <c r="AC355" s="50"/>
    </row>
    <row r="356" spans="8:29">
      <c r="H356" s="50"/>
      <c r="I356" s="50"/>
      <c r="J356" s="3"/>
      <c r="K356" s="50"/>
      <c r="M356" s="50"/>
      <c r="N356" s="50"/>
      <c r="O356" s="50"/>
      <c r="P356" s="50"/>
      <c r="R356" s="50"/>
      <c r="S356" s="50"/>
      <c r="U356" s="50"/>
      <c r="W356" s="50"/>
      <c r="X356" s="50"/>
      <c r="Y356" s="50"/>
      <c r="Z356" s="50"/>
      <c r="AB356" s="50"/>
      <c r="AC356" s="50"/>
    </row>
    <row r="357" spans="8:29">
      <c r="H357" s="50"/>
      <c r="I357" s="50"/>
      <c r="J357" s="3"/>
      <c r="K357" s="50"/>
      <c r="M357" s="50"/>
      <c r="N357" s="50"/>
      <c r="O357" s="50"/>
      <c r="P357" s="50"/>
      <c r="R357" s="50"/>
      <c r="S357" s="50"/>
      <c r="U357" s="50"/>
      <c r="W357" s="50"/>
      <c r="X357" s="50"/>
      <c r="Y357" s="50"/>
      <c r="Z357" s="50"/>
      <c r="AB357" s="50"/>
      <c r="AC357" s="50"/>
    </row>
    <row r="358" spans="8:29">
      <c r="H358" s="50"/>
      <c r="I358" s="50"/>
      <c r="J358" s="50"/>
      <c r="K358" s="50"/>
      <c r="M358" s="50"/>
      <c r="N358" s="50"/>
      <c r="O358" s="50"/>
      <c r="P358" s="50"/>
      <c r="R358" s="50"/>
      <c r="S358" s="50"/>
      <c r="U358" s="50"/>
      <c r="W358" s="50"/>
      <c r="X358" s="50"/>
      <c r="Y358" s="50"/>
      <c r="Z358" s="50"/>
      <c r="AB358" s="50"/>
      <c r="AC358" s="50"/>
    </row>
    <row r="359" spans="8:29">
      <c r="H359" s="50"/>
      <c r="I359" s="50"/>
      <c r="J359" s="50"/>
      <c r="K359" s="50"/>
      <c r="M359" s="50"/>
      <c r="N359" s="50"/>
      <c r="O359" s="50"/>
      <c r="P359" s="50"/>
      <c r="R359" s="50"/>
      <c r="S359" s="50"/>
      <c r="U359" s="50"/>
      <c r="W359" s="50"/>
      <c r="X359" s="50"/>
      <c r="Y359" s="50"/>
      <c r="Z359" s="50"/>
      <c r="AB359" s="50"/>
      <c r="AC359" s="50"/>
    </row>
    <row r="360" spans="8:29">
      <c r="H360" s="50"/>
      <c r="I360" s="50"/>
      <c r="J360" s="50"/>
      <c r="K360" s="50"/>
      <c r="M360" s="50"/>
      <c r="N360" s="50"/>
      <c r="O360" s="50"/>
      <c r="P360" s="50"/>
      <c r="R360" s="50"/>
      <c r="S360" s="50"/>
      <c r="U360" s="50"/>
      <c r="W360" s="50"/>
      <c r="X360" s="50"/>
      <c r="Y360" s="50"/>
      <c r="Z360" s="50"/>
      <c r="AB360" s="50"/>
      <c r="AC360" s="50"/>
    </row>
    <row r="361" spans="8:29">
      <c r="H361" s="50"/>
      <c r="I361" s="50"/>
      <c r="J361" s="50"/>
      <c r="K361" s="50"/>
      <c r="M361" s="50"/>
      <c r="N361" s="50"/>
      <c r="O361" s="50"/>
      <c r="P361" s="50"/>
      <c r="R361" s="50"/>
      <c r="S361" s="50"/>
      <c r="U361" s="50"/>
      <c r="W361" s="50"/>
      <c r="X361" s="50"/>
      <c r="Y361" s="50"/>
      <c r="Z361" s="50"/>
      <c r="AB361" s="50"/>
      <c r="AC361" s="50"/>
    </row>
    <row r="362" spans="8:29">
      <c r="H362" s="50"/>
      <c r="I362" s="50"/>
      <c r="J362" s="50"/>
      <c r="K362" s="50"/>
      <c r="M362" s="50"/>
      <c r="N362" s="50"/>
      <c r="O362" s="50"/>
      <c r="P362" s="50"/>
      <c r="R362" s="50"/>
      <c r="S362" s="50"/>
      <c r="U362" s="50"/>
      <c r="W362" s="50"/>
      <c r="X362" s="50"/>
      <c r="Y362" s="50"/>
      <c r="Z362" s="50"/>
      <c r="AB362" s="50"/>
      <c r="AC362" s="50"/>
    </row>
    <row r="363" spans="8:29">
      <c r="H363" s="50"/>
      <c r="I363" s="50"/>
      <c r="J363" s="50"/>
      <c r="K363" s="50"/>
      <c r="M363" s="50"/>
      <c r="N363" s="50"/>
      <c r="O363" s="50"/>
      <c r="P363" s="50"/>
      <c r="R363" s="50"/>
      <c r="S363" s="50"/>
      <c r="U363" s="50"/>
      <c r="W363" s="50"/>
      <c r="X363" s="50"/>
      <c r="Y363" s="50"/>
      <c r="Z363" s="50"/>
      <c r="AB363" s="50"/>
      <c r="AC363" s="50"/>
    </row>
    <row r="364" spans="8:29">
      <c r="H364" s="50"/>
      <c r="I364" s="50"/>
      <c r="J364" s="50"/>
      <c r="K364" s="50"/>
      <c r="M364" s="50"/>
      <c r="N364" s="50"/>
      <c r="O364" s="50"/>
      <c r="P364" s="50"/>
      <c r="R364" s="50"/>
      <c r="S364" s="50"/>
      <c r="U364" s="50"/>
      <c r="W364" s="50"/>
      <c r="X364" s="50"/>
      <c r="Y364" s="50"/>
      <c r="Z364" s="50"/>
      <c r="AB364" s="50"/>
      <c r="AC364" s="50"/>
    </row>
    <row r="365" spans="8:29">
      <c r="H365" s="50"/>
      <c r="I365" s="50"/>
      <c r="J365" s="50"/>
      <c r="K365" s="50"/>
      <c r="M365" s="50"/>
      <c r="N365" s="50"/>
      <c r="O365" s="50"/>
      <c r="P365" s="50"/>
      <c r="R365" s="50"/>
      <c r="S365" s="50"/>
      <c r="U365" s="50"/>
      <c r="W365" s="50"/>
      <c r="X365" s="50"/>
      <c r="Y365" s="50"/>
      <c r="Z365" s="50"/>
      <c r="AB365" s="50"/>
      <c r="AC365" s="50"/>
    </row>
    <row r="366" spans="8:29">
      <c r="H366" s="50"/>
      <c r="I366" s="50"/>
      <c r="J366" s="50"/>
      <c r="K366" s="50"/>
      <c r="M366" s="50"/>
      <c r="N366" s="50"/>
      <c r="O366" s="50"/>
      <c r="P366" s="50"/>
      <c r="R366" s="50"/>
      <c r="S366" s="50"/>
      <c r="U366" s="50"/>
      <c r="W366" s="50"/>
      <c r="X366" s="50"/>
      <c r="Y366" s="50"/>
      <c r="Z366" s="50"/>
      <c r="AB366" s="50"/>
      <c r="AC366" s="50"/>
    </row>
    <row r="367" spans="8:29">
      <c r="H367" s="50"/>
      <c r="I367" s="50"/>
      <c r="J367" s="50"/>
      <c r="K367" s="50"/>
      <c r="M367" s="50"/>
      <c r="N367" s="50"/>
      <c r="O367" s="50"/>
      <c r="P367" s="50"/>
      <c r="R367" s="50"/>
      <c r="S367" s="50"/>
      <c r="U367" s="50"/>
      <c r="W367" s="50"/>
      <c r="X367" s="50"/>
      <c r="Y367" s="50"/>
      <c r="Z367" s="50"/>
      <c r="AB367" s="50"/>
      <c r="AC367" s="50"/>
    </row>
    <row r="368" spans="8:29">
      <c r="H368" s="50"/>
      <c r="I368" s="50"/>
      <c r="J368" s="50"/>
      <c r="K368" s="50"/>
      <c r="M368" s="50"/>
      <c r="N368" s="50"/>
      <c r="O368" s="50"/>
      <c r="P368" s="50"/>
      <c r="R368" s="50"/>
      <c r="S368" s="50"/>
      <c r="U368" s="50"/>
      <c r="W368" s="50"/>
      <c r="X368" s="50"/>
      <c r="Y368" s="50"/>
      <c r="Z368" s="50"/>
      <c r="AB368" s="50"/>
      <c r="AC368" s="50"/>
    </row>
    <row r="369" spans="8:29">
      <c r="H369" s="50"/>
      <c r="I369" s="50"/>
      <c r="J369" s="50"/>
      <c r="K369" s="50"/>
      <c r="M369" s="50"/>
      <c r="N369" s="50"/>
      <c r="O369" s="50"/>
      <c r="P369" s="50"/>
      <c r="R369" s="50"/>
      <c r="S369" s="50"/>
      <c r="U369" s="50"/>
      <c r="W369" s="50"/>
      <c r="X369" s="50"/>
      <c r="Y369" s="50"/>
      <c r="Z369" s="50"/>
      <c r="AB369" s="50"/>
      <c r="AC369" s="50"/>
    </row>
    <row r="370" spans="8:29">
      <c r="H370" s="50"/>
      <c r="I370" s="50"/>
      <c r="J370" s="50"/>
      <c r="K370" s="50"/>
      <c r="M370" s="50"/>
      <c r="N370" s="50"/>
      <c r="O370" s="50"/>
      <c r="P370" s="50"/>
      <c r="R370" s="50"/>
      <c r="S370" s="50"/>
      <c r="U370" s="50"/>
      <c r="W370" s="50"/>
      <c r="X370" s="50"/>
      <c r="Y370" s="50"/>
      <c r="Z370" s="50"/>
      <c r="AB370" s="50"/>
      <c r="AC370" s="50"/>
    </row>
    <row r="371" spans="8:29">
      <c r="H371" s="50"/>
      <c r="I371" s="50"/>
      <c r="J371" s="50"/>
      <c r="K371" s="50"/>
      <c r="M371" s="50"/>
      <c r="N371" s="50"/>
      <c r="O371" s="50"/>
      <c r="P371" s="50"/>
      <c r="R371" s="50"/>
      <c r="S371" s="50"/>
      <c r="U371" s="50"/>
      <c r="W371" s="50"/>
      <c r="X371" s="50"/>
      <c r="Y371" s="50"/>
      <c r="Z371" s="50"/>
      <c r="AB371" s="50"/>
      <c r="AC371" s="50"/>
    </row>
    <row r="372" spans="8:29">
      <c r="H372" s="50"/>
      <c r="I372" s="50"/>
      <c r="J372" s="50"/>
      <c r="K372" s="50"/>
      <c r="M372" s="50"/>
      <c r="N372" s="50"/>
      <c r="O372" s="50"/>
      <c r="P372" s="50"/>
      <c r="R372" s="50"/>
      <c r="S372" s="50"/>
      <c r="U372" s="50"/>
      <c r="W372" s="50"/>
      <c r="X372" s="50"/>
      <c r="Y372" s="50"/>
      <c r="Z372" s="50"/>
      <c r="AB372" s="50"/>
      <c r="AC372" s="50"/>
    </row>
    <row r="373" spans="8:29">
      <c r="H373" s="50"/>
      <c r="I373" s="50"/>
      <c r="J373" s="50"/>
      <c r="K373" s="50"/>
      <c r="M373" s="50"/>
      <c r="N373" s="50"/>
      <c r="O373" s="50"/>
      <c r="P373" s="50"/>
      <c r="R373" s="50"/>
      <c r="S373" s="50"/>
      <c r="U373" s="50"/>
      <c r="W373" s="50"/>
      <c r="X373" s="50"/>
      <c r="Y373" s="50"/>
      <c r="Z373" s="50"/>
      <c r="AB373" s="50"/>
      <c r="AC373" s="50"/>
    </row>
    <row r="374" spans="8:29">
      <c r="H374" s="50"/>
      <c r="I374" s="50"/>
      <c r="J374" s="50"/>
      <c r="K374" s="50"/>
      <c r="M374" s="50"/>
      <c r="N374" s="50"/>
      <c r="O374" s="50"/>
      <c r="P374" s="50"/>
      <c r="R374" s="50"/>
      <c r="S374" s="50"/>
      <c r="U374" s="50"/>
      <c r="W374" s="50"/>
      <c r="X374" s="50"/>
      <c r="Y374" s="50"/>
      <c r="Z374" s="50"/>
      <c r="AB374" s="50"/>
      <c r="AC374" s="50"/>
    </row>
    <row r="375" spans="8:29">
      <c r="H375" s="50"/>
      <c r="I375" s="50"/>
      <c r="J375" s="50"/>
      <c r="K375" s="50"/>
      <c r="M375" s="50"/>
      <c r="N375" s="50"/>
      <c r="O375" s="50"/>
      <c r="P375" s="50"/>
      <c r="R375" s="50"/>
      <c r="S375" s="50"/>
      <c r="U375" s="50"/>
      <c r="W375" s="50"/>
      <c r="X375" s="50"/>
      <c r="Y375" s="50"/>
      <c r="Z375" s="50"/>
      <c r="AB375" s="50"/>
      <c r="AC375" s="50"/>
    </row>
    <row r="376" spans="8:29">
      <c r="H376" s="50"/>
      <c r="I376" s="50"/>
      <c r="J376" s="50"/>
      <c r="K376" s="50"/>
      <c r="M376" s="50"/>
      <c r="N376" s="50"/>
      <c r="O376" s="50"/>
      <c r="P376" s="50"/>
      <c r="R376" s="50"/>
      <c r="S376" s="50"/>
      <c r="U376" s="50"/>
      <c r="W376" s="50"/>
      <c r="X376" s="50"/>
      <c r="Y376" s="50"/>
      <c r="Z376" s="50"/>
      <c r="AB376" s="50"/>
      <c r="AC376" s="50"/>
    </row>
    <row r="377" spans="8:29">
      <c r="H377" s="50"/>
      <c r="I377" s="50"/>
      <c r="J377" s="50"/>
      <c r="K377" s="50"/>
      <c r="M377" s="50"/>
      <c r="N377" s="50"/>
      <c r="O377" s="50"/>
      <c r="P377" s="50"/>
      <c r="R377" s="50"/>
      <c r="S377" s="50"/>
      <c r="U377" s="50"/>
      <c r="W377" s="50"/>
      <c r="X377" s="50"/>
      <c r="Y377" s="50"/>
      <c r="Z377" s="50"/>
      <c r="AB377" s="50"/>
      <c r="AC377" s="50"/>
    </row>
    <row r="378" spans="8:29">
      <c r="H378" s="50"/>
      <c r="I378" s="50"/>
      <c r="J378" s="50"/>
      <c r="K378" s="50"/>
      <c r="M378" s="50"/>
      <c r="N378" s="50"/>
      <c r="O378" s="50"/>
      <c r="P378" s="50"/>
      <c r="R378" s="50"/>
      <c r="S378" s="50"/>
      <c r="U378" s="50"/>
      <c r="W378" s="50"/>
      <c r="X378" s="50"/>
      <c r="Y378" s="50"/>
      <c r="Z378" s="50"/>
      <c r="AB378" s="50"/>
      <c r="AC378" s="50"/>
    </row>
    <row r="379" spans="8:29">
      <c r="H379" s="50"/>
      <c r="I379" s="50"/>
      <c r="J379" s="50"/>
      <c r="K379" s="50"/>
      <c r="M379" s="50"/>
      <c r="N379" s="50"/>
      <c r="O379" s="50"/>
      <c r="P379" s="50"/>
      <c r="R379" s="50"/>
      <c r="S379" s="50"/>
      <c r="U379" s="50"/>
      <c r="W379" s="50"/>
      <c r="X379" s="50"/>
      <c r="Y379" s="50"/>
      <c r="Z379" s="50"/>
      <c r="AB379" s="50"/>
      <c r="AC379" s="50"/>
    </row>
    <row r="380" spans="8:29">
      <c r="H380" s="50"/>
      <c r="I380" s="50"/>
      <c r="J380" s="50"/>
      <c r="K380" s="50"/>
      <c r="M380" s="50"/>
      <c r="N380" s="50"/>
      <c r="O380" s="50"/>
      <c r="P380" s="50"/>
      <c r="R380" s="50"/>
      <c r="S380" s="50"/>
      <c r="U380" s="50"/>
      <c r="W380" s="50"/>
      <c r="X380" s="50"/>
      <c r="Y380" s="50"/>
      <c r="Z380" s="50"/>
      <c r="AB380" s="50"/>
      <c r="AC380" s="50"/>
    </row>
    <row r="381" spans="8:29">
      <c r="H381" s="50"/>
      <c r="I381" s="50"/>
      <c r="J381" s="50"/>
      <c r="K381" s="50"/>
      <c r="M381" s="50"/>
      <c r="N381" s="50"/>
      <c r="O381" s="50"/>
      <c r="P381" s="50"/>
      <c r="R381" s="50"/>
      <c r="S381" s="50"/>
      <c r="U381" s="50"/>
      <c r="W381" s="50"/>
      <c r="X381" s="50"/>
      <c r="Y381" s="50"/>
      <c r="Z381" s="50"/>
      <c r="AB381" s="50"/>
      <c r="AC381" s="50"/>
    </row>
    <row r="382" spans="8:29">
      <c r="H382" s="50"/>
      <c r="I382" s="50"/>
      <c r="J382" s="50"/>
      <c r="K382" s="50"/>
      <c r="M382" s="50"/>
      <c r="N382" s="50"/>
      <c r="O382" s="50"/>
      <c r="P382" s="50"/>
      <c r="R382" s="50"/>
      <c r="S382" s="50"/>
      <c r="U382" s="50"/>
      <c r="W382" s="50"/>
      <c r="X382" s="50"/>
      <c r="Y382" s="50"/>
      <c r="Z382" s="50"/>
      <c r="AB382" s="50"/>
      <c r="AC382" s="50"/>
    </row>
    <row r="383" spans="8:29">
      <c r="H383" s="50"/>
      <c r="I383" s="50"/>
      <c r="J383" s="50"/>
      <c r="K383" s="50"/>
      <c r="M383" s="50"/>
      <c r="N383" s="50"/>
      <c r="O383" s="50"/>
      <c r="P383" s="50"/>
      <c r="R383" s="50"/>
      <c r="S383" s="50"/>
      <c r="U383" s="50"/>
      <c r="W383" s="50"/>
      <c r="X383" s="50"/>
      <c r="Y383" s="50"/>
      <c r="Z383" s="50"/>
      <c r="AB383" s="50"/>
      <c r="AC383" s="50"/>
    </row>
    <row r="384" spans="8:29">
      <c r="H384" s="50"/>
      <c r="I384" s="50"/>
      <c r="J384" s="50"/>
      <c r="K384" s="50"/>
      <c r="M384" s="50"/>
      <c r="N384" s="50"/>
      <c r="O384" s="50"/>
      <c r="P384" s="50"/>
      <c r="R384" s="50"/>
      <c r="S384" s="50"/>
      <c r="U384" s="50"/>
      <c r="W384" s="50"/>
      <c r="X384" s="50"/>
      <c r="Y384" s="50"/>
      <c r="Z384" s="50"/>
      <c r="AB384" s="50"/>
      <c r="AC384" s="50"/>
    </row>
    <row r="385" spans="8:29">
      <c r="H385" s="50"/>
      <c r="I385" s="50"/>
      <c r="J385" s="50"/>
      <c r="K385" s="50"/>
      <c r="M385" s="50"/>
      <c r="N385" s="50"/>
      <c r="O385" s="50"/>
      <c r="P385" s="50"/>
      <c r="R385" s="50"/>
      <c r="S385" s="50"/>
      <c r="U385" s="50"/>
      <c r="W385" s="50"/>
      <c r="X385" s="50"/>
      <c r="Y385" s="50"/>
      <c r="Z385" s="50"/>
      <c r="AB385" s="50"/>
      <c r="AC385" s="50"/>
    </row>
    <row r="386" spans="8:29">
      <c r="H386" s="50"/>
      <c r="I386" s="50"/>
      <c r="J386" s="50"/>
      <c r="K386" s="50"/>
      <c r="M386" s="50"/>
      <c r="N386" s="50"/>
      <c r="O386" s="50"/>
      <c r="P386" s="50"/>
      <c r="R386" s="50"/>
      <c r="S386" s="50"/>
      <c r="U386" s="50"/>
      <c r="W386" s="50"/>
      <c r="X386" s="50"/>
      <c r="Y386" s="50"/>
      <c r="Z386" s="50"/>
      <c r="AB386" s="50"/>
      <c r="AC386" s="50"/>
    </row>
    <row r="387" spans="8:29">
      <c r="H387" s="50"/>
      <c r="I387" s="50"/>
      <c r="J387" s="50"/>
      <c r="K387" s="50"/>
      <c r="M387" s="50"/>
      <c r="N387" s="50"/>
      <c r="O387" s="50"/>
      <c r="P387" s="50"/>
      <c r="R387" s="50"/>
      <c r="S387" s="50"/>
      <c r="U387" s="50"/>
      <c r="W387" s="50"/>
      <c r="X387" s="50"/>
      <c r="Y387" s="50"/>
      <c r="Z387" s="50"/>
      <c r="AB387" s="50"/>
      <c r="AC387" s="50"/>
    </row>
    <row r="388" spans="8:29">
      <c r="H388" s="50"/>
      <c r="I388" s="50"/>
      <c r="J388" s="50"/>
      <c r="K388" s="50"/>
      <c r="M388" s="50"/>
      <c r="N388" s="50"/>
      <c r="O388" s="50"/>
      <c r="P388" s="50"/>
      <c r="R388" s="50"/>
      <c r="S388" s="50"/>
      <c r="U388" s="50"/>
      <c r="W388" s="50"/>
      <c r="X388" s="50"/>
      <c r="Y388" s="50"/>
      <c r="Z388" s="50"/>
      <c r="AB388" s="50"/>
      <c r="AC388" s="50"/>
    </row>
    <row r="389" spans="8:29">
      <c r="H389" s="50"/>
      <c r="I389" s="50"/>
      <c r="J389" s="50"/>
      <c r="K389" s="50"/>
      <c r="M389" s="50"/>
      <c r="N389" s="50"/>
      <c r="O389" s="50"/>
      <c r="P389" s="50"/>
      <c r="R389" s="50"/>
      <c r="S389" s="50"/>
      <c r="U389" s="50"/>
      <c r="W389" s="50"/>
      <c r="X389" s="50"/>
      <c r="Y389" s="50"/>
      <c r="Z389" s="50"/>
      <c r="AB389" s="50"/>
      <c r="AC389" s="50"/>
    </row>
    <row r="390" spans="8:29">
      <c r="H390" s="50"/>
      <c r="I390" s="50"/>
      <c r="J390" s="50"/>
      <c r="K390" s="50"/>
      <c r="M390" s="50"/>
      <c r="N390" s="50"/>
      <c r="O390" s="50"/>
      <c r="P390" s="50"/>
      <c r="R390" s="50"/>
      <c r="S390" s="50"/>
      <c r="U390" s="50"/>
      <c r="W390" s="50"/>
      <c r="X390" s="50"/>
      <c r="Y390" s="50"/>
      <c r="Z390" s="50"/>
      <c r="AB390" s="50"/>
      <c r="AC390" s="50"/>
    </row>
    <row r="391" spans="8:29">
      <c r="H391" s="50"/>
      <c r="I391" s="50"/>
      <c r="J391" s="50"/>
      <c r="K391" s="50"/>
      <c r="M391" s="50"/>
      <c r="N391" s="50"/>
      <c r="O391" s="50"/>
      <c r="P391" s="50"/>
      <c r="R391" s="50"/>
      <c r="S391" s="50"/>
      <c r="U391" s="50"/>
      <c r="W391" s="50"/>
      <c r="X391" s="50"/>
      <c r="Y391" s="50"/>
      <c r="Z391" s="50"/>
      <c r="AB391" s="50"/>
      <c r="AC391" s="50"/>
    </row>
    <row r="392" spans="8:29">
      <c r="H392" s="50"/>
      <c r="I392" s="50"/>
      <c r="J392" s="50"/>
      <c r="K392" s="50"/>
      <c r="M392" s="50"/>
      <c r="N392" s="50"/>
      <c r="O392" s="50"/>
      <c r="P392" s="50"/>
      <c r="R392" s="50"/>
      <c r="S392" s="50"/>
      <c r="U392" s="50"/>
      <c r="W392" s="50"/>
      <c r="X392" s="50"/>
      <c r="Y392" s="50"/>
      <c r="Z392" s="50"/>
      <c r="AB392" s="50"/>
      <c r="AC392" s="50"/>
    </row>
    <row r="393" spans="8:29">
      <c r="H393" s="50"/>
      <c r="I393" s="50"/>
      <c r="J393" s="50"/>
      <c r="K393" s="50"/>
      <c r="M393" s="50"/>
      <c r="N393" s="50"/>
      <c r="O393" s="50"/>
      <c r="P393" s="50"/>
      <c r="R393" s="50"/>
      <c r="S393" s="50"/>
      <c r="U393" s="50"/>
      <c r="W393" s="50"/>
      <c r="X393" s="50"/>
      <c r="Y393" s="50"/>
      <c r="Z393" s="50"/>
      <c r="AB393" s="50"/>
      <c r="AC393" s="50"/>
    </row>
    <row r="394" spans="8:29">
      <c r="H394" s="50"/>
      <c r="I394" s="50"/>
      <c r="J394" s="50"/>
      <c r="K394" s="50"/>
      <c r="M394" s="50"/>
      <c r="N394" s="50"/>
      <c r="O394" s="50"/>
      <c r="P394" s="50"/>
      <c r="R394" s="50"/>
      <c r="S394" s="50"/>
      <c r="U394" s="50"/>
      <c r="W394" s="50"/>
      <c r="X394" s="50"/>
      <c r="Y394" s="50"/>
      <c r="Z394" s="50"/>
      <c r="AB394" s="50"/>
      <c r="AC394" s="50"/>
    </row>
    <row r="395" spans="8:29">
      <c r="H395" s="50"/>
      <c r="I395" s="50"/>
      <c r="J395" s="50"/>
      <c r="K395" s="50"/>
      <c r="M395" s="50"/>
      <c r="N395" s="50"/>
      <c r="O395" s="50"/>
      <c r="P395" s="50"/>
      <c r="R395" s="50"/>
      <c r="S395" s="50"/>
      <c r="U395" s="50"/>
      <c r="W395" s="50"/>
      <c r="X395" s="50"/>
      <c r="Y395" s="50"/>
      <c r="Z395" s="50"/>
      <c r="AB395" s="50"/>
      <c r="AC395" s="50"/>
    </row>
    <row r="396" spans="8:29">
      <c r="H396" s="50"/>
      <c r="I396" s="50"/>
      <c r="J396" s="50"/>
      <c r="K396" s="50"/>
      <c r="M396" s="50"/>
      <c r="N396" s="50"/>
      <c r="O396" s="50"/>
      <c r="P396" s="50"/>
      <c r="R396" s="50"/>
      <c r="S396" s="50"/>
      <c r="U396" s="50"/>
      <c r="W396" s="50"/>
      <c r="X396" s="50"/>
      <c r="Y396" s="50"/>
      <c r="Z396" s="50"/>
      <c r="AB396" s="50"/>
      <c r="AC396" s="50"/>
    </row>
    <row r="397" spans="8:29">
      <c r="H397" s="50"/>
      <c r="I397" s="50"/>
      <c r="J397" s="50"/>
      <c r="K397" s="50"/>
      <c r="M397" s="50"/>
      <c r="N397" s="50"/>
      <c r="O397" s="50"/>
      <c r="P397" s="50"/>
      <c r="R397" s="50"/>
      <c r="S397" s="50"/>
      <c r="U397" s="50"/>
      <c r="W397" s="50"/>
      <c r="X397" s="50"/>
      <c r="Y397" s="50"/>
      <c r="Z397" s="50"/>
      <c r="AB397" s="50"/>
      <c r="AC397" s="50"/>
    </row>
    <row r="398" spans="8:29">
      <c r="H398" s="50"/>
      <c r="I398" s="50"/>
      <c r="J398" s="50"/>
      <c r="K398" s="50"/>
      <c r="M398" s="50"/>
      <c r="N398" s="50"/>
      <c r="O398" s="50"/>
      <c r="P398" s="50"/>
      <c r="R398" s="50"/>
      <c r="S398" s="50"/>
      <c r="U398" s="50"/>
      <c r="W398" s="50"/>
      <c r="X398" s="50"/>
      <c r="Y398" s="50"/>
      <c r="Z398" s="50"/>
      <c r="AB398" s="50"/>
      <c r="AC398" s="50"/>
    </row>
    <row r="399" spans="8:29">
      <c r="H399" s="50"/>
      <c r="I399" s="50"/>
      <c r="J399" s="50"/>
      <c r="K399" s="50"/>
      <c r="M399" s="50"/>
      <c r="N399" s="50"/>
      <c r="O399" s="50"/>
      <c r="P399" s="50"/>
      <c r="R399" s="50"/>
      <c r="S399" s="50"/>
      <c r="U399" s="50"/>
      <c r="W399" s="50"/>
      <c r="X399" s="50"/>
      <c r="Y399" s="50"/>
      <c r="Z399" s="50"/>
      <c r="AB399" s="50"/>
      <c r="AC399" s="50"/>
    </row>
    <row r="400" spans="8:29">
      <c r="H400" s="50"/>
      <c r="I400" s="50"/>
      <c r="J400" s="50"/>
      <c r="K400" s="50"/>
      <c r="M400" s="50"/>
      <c r="N400" s="50"/>
      <c r="O400" s="50"/>
      <c r="P400" s="50"/>
      <c r="R400" s="50"/>
      <c r="S400" s="50"/>
      <c r="U400" s="50"/>
      <c r="W400" s="50"/>
      <c r="X400" s="50"/>
      <c r="Y400" s="50"/>
      <c r="Z400" s="50"/>
      <c r="AB400" s="50"/>
      <c r="AC400" s="50"/>
    </row>
    <row r="401" spans="8:29">
      <c r="H401" s="50"/>
      <c r="I401" s="50"/>
      <c r="J401" s="50"/>
      <c r="K401" s="50"/>
      <c r="M401" s="50"/>
      <c r="N401" s="50"/>
      <c r="O401" s="50"/>
      <c r="P401" s="50"/>
      <c r="R401" s="50"/>
      <c r="S401" s="50"/>
      <c r="U401" s="50"/>
      <c r="W401" s="50"/>
      <c r="X401" s="50"/>
      <c r="Y401" s="50"/>
      <c r="Z401" s="50"/>
      <c r="AB401" s="50"/>
      <c r="AC401" s="50"/>
    </row>
    <row r="402" spans="8:29">
      <c r="H402" s="50"/>
      <c r="I402" s="50"/>
      <c r="J402" s="50"/>
      <c r="K402" s="50"/>
      <c r="M402" s="50"/>
      <c r="N402" s="50"/>
      <c r="O402" s="50"/>
      <c r="P402" s="50"/>
      <c r="R402" s="50"/>
      <c r="S402" s="50"/>
      <c r="U402" s="50"/>
      <c r="W402" s="50"/>
      <c r="X402" s="50"/>
      <c r="Y402" s="50"/>
      <c r="Z402" s="50"/>
      <c r="AB402" s="50"/>
      <c r="AC402" s="50"/>
    </row>
    <row r="403" spans="8:29">
      <c r="H403" s="50"/>
      <c r="I403" s="50"/>
      <c r="J403" s="50"/>
      <c r="K403" s="50"/>
      <c r="M403" s="50"/>
      <c r="N403" s="50"/>
      <c r="O403" s="50"/>
      <c r="P403" s="50"/>
      <c r="R403" s="50"/>
      <c r="S403" s="50"/>
      <c r="U403" s="50"/>
      <c r="W403" s="50"/>
      <c r="X403" s="50"/>
      <c r="Y403" s="50"/>
      <c r="Z403" s="50"/>
      <c r="AB403" s="50"/>
      <c r="AC403" s="50"/>
    </row>
    <row r="404" spans="8:29">
      <c r="H404" s="50"/>
      <c r="I404" s="50"/>
      <c r="J404" s="50"/>
      <c r="K404" s="50"/>
      <c r="M404" s="50"/>
      <c r="N404" s="50"/>
      <c r="O404" s="50"/>
      <c r="P404" s="50"/>
      <c r="R404" s="50"/>
      <c r="S404" s="50"/>
      <c r="U404" s="50"/>
      <c r="W404" s="50"/>
      <c r="X404" s="50"/>
      <c r="Y404" s="50"/>
      <c r="Z404" s="50"/>
      <c r="AB404" s="50"/>
      <c r="AC404" s="50"/>
    </row>
    <row r="405" spans="8:29">
      <c r="H405" s="50"/>
      <c r="I405" s="50"/>
      <c r="J405" s="50"/>
      <c r="K405" s="50"/>
      <c r="M405" s="50"/>
      <c r="N405" s="50"/>
      <c r="O405" s="50"/>
      <c r="P405" s="50"/>
      <c r="R405" s="50"/>
      <c r="S405" s="50"/>
      <c r="U405" s="50"/>
      <c r="W405" s="50"/>
      <c r="X405" s="50"/>
      <c r="Y405" s="50"/>
      <c r="Z405" s="50"/>
      <c r="AB405" s="50"/>
      <c r="AC405" s="50"/>
    </row>
    <row r="406" spans="8:29">
      <c r="H406" s="50"/>
      <c r="I406" s="50"/>
      <c r="J406" s="50"/>
      <c r="K406" s="50"/>
      <c r="M406" s="50"/>
      <c r="N406" s="50"/>
      <c r="O406" s="50"/>
      <c r="P406" s="50"/>
      <c r="R406" s="50"/>
      <c r="S406" s="50"/>
      <c r="U406" s="50"/>
      <c r="W406" s="50"/>
      <c r="X406" s="50"/>
      <c r="Y406" s="50"/>
      <c r="Z406" s="50"/>
      <c r="AB406" s="50"/>
      <c r="AC406" s="50"/>
    </row>
    <row r="407" spans="8:29">
      <c r="H407" s="50"/>
      <c r="I407" s="50"/>
      <c r="J407" s="50"/>
      <c r="K407" s="50"/>
      <c r="M407" s="50"/>
      <c r="N407" s="50"/>
      <c r="O407" s="50"/>
      <c r="P407" s="50"/>
      <c r="R407" s="50"/>
      <c r="S407" s="50"/>
      <c r="U407" s="50"/>
      <c r="W407" s="50"/>
      <c r="X407" s="50"/>
      <c r="Y407" s="50"/>
      <c r="Z407" s="50"/>
      <c r="AB407" s="50"/>
      <c r="AC407" s="50"/>
    </row>
    <row r="408" spans="8:29">
      <c r="H408" s="50"/>
      <c r="I408" s="50"/>
      <c r="J408" s="50"/>
      <c r="K408" s="50"/>
      <c r="M408" s="50"/>
      <c r="N408" s="50"/>
      <c r="O408" s="50"/>
      <c r="P408" s="50"/>
      <c r="R408" s="50"/>
      <c r="S408" s="50"/>
      <c r="U408" s="50"/>
      <c r="W408" s="50"/>
      <c r="X408" s="50"/>
      <c r="Y408" s="50"/>
      <c r="Z408" s="50"/>
      <c r="AB408" s="50"/>
      <c r="AC408" s="50"/>
    </row>
    <row r="409" spans="8:29">
      <c r="H409" s="50"/>
      <c r="I409" s="50"/>
      <c r="J409" s="50"/>
      <c r="K409" s="50"/>
      <c r="M409" s="50"/>
      <c r="N409" s="50"/>
      <c r="O409" s="50"/>
      <c r="P409" s="50"/>
      <c r="R409" s="50"/>
      <c r="S409" s="50"/>
      <c r="U409" s="50"/>
      <c r="W409" s="50"/>
      <c r="X409" s="50"/>
      <c r="Y409" s="50"/>
      <c r="Z409" s="50"/>
      <c r="AB409" s="50"/>
      <c r="AC409" s="50"/>
    </row>
    <row r="410" spans="8:29">
      <c r="H410" s="50"/>
      <c r="I410" s="50"/>
      <c r="J410" s="50"/>
      <c r="K410" s="50"/>
      <c r="M410" s="50"/>
      <c r="N410" s="50"/>
      <c r="O410" s="50"/>
      <c r="P410" s="50"/>
      <c r="R410" s="50"/>
      <c r="S410" s="50"/>
      <c r="U410" s="50"/>
      <c r="W410" s="50"/>
      <c r="X410" s="50"/>
      <c r="Y410" s="50"/>
      <c r="Z410" s="50"/>
      <c r="AB410" s="50"/>
      <c r="AC410" s="50"/>
    </row>
    <row r="411" spans="8:29">
      <c r="H411" s="50"/>
      <c r="I411" s="50"/>
      <c r="J411" s="50"/>
      <c r="K411" s="50"/>
      <c r="M411" s="50"/>
      <c r="N411" s="50"/>
      <c r="O411" s="50"/>
      <c r="P411" s="50"/>
      <c r="R411" s="50"/>
      <c r="S411" s="50"/>
      <c r="U411" s="50"/>
      <c r="W411" s="50"/>
      <c r="X411" s="50"/>
      <c r="Y411" s="50"/>
      <c r="Z411" s="50"/>
      <c r="AB411" s="50"/>
      <c r="AC411" s="50"/>
    </row>
    <row r="412" spans="8:29">
      <c r="H412" s="50"/>
      <c r="I412" s="50"/>
      <c r="J412" s="50"/>
      <c r="K412" s="50"/>
      <c r="M412" s="50"/>
      <c r="N412" s="50"/>
      <c r="O412" s="50"/>
      <c r="P412" s="50"/>
      <c r="R412" s="50"/>
      <c r="S412" s="50"/>
      <c r="U412" s="50"/>
      <c r="W412" s="50"/>
      <c r="X412" s="50"/>
      <c r="Y412" s="50"/>
      <c r="Z412" s="50"/>
      <c r="AB412" s="50"/>
      <c r="AC412" s="50"/>
    </row>
    <row r="413" spans="8:29">
      <c r="H413" s="50"/>
      <c r="I413" s="50"/>
      <c r="J413" s="50"/>
      <c r="K413" s="50"/>
      <c r="M413" s="50"/>
      <c r="N413" s="50"/>
      <c r="O413" s="50"/>
      <c r="P413" s="50"/>
      <c r="R413" s="50"/>
      <c r="S413" s="50"/>
      <c r="U413" s="50"/>
      <c r="W413" s="50"/>
      <c r="X413" s="50"/>
      <c r="Y413" s="50"/>
      <c r="Z413" s="50"/>
      <c r="AB413" s="50"/>
      <c r="AC413" s="50"/>
    </row>
    <row r="414" spans="8:29">
      <c r="H414" s="50"/>
      <c r="I414" s="50"/>
      <c r="J414" s="50"/>
      <c r="K414" s="50"/>
      <c r="M414" s="50"/>
      <c r="N414" s="50"/>
      <c r="O414" s="50"/>
      <c r="P414" s="50"/>
      <c r="R414" s="50"/>
      <c r="S414" s="50"/>
      <c r="U414" s="50"/>
      <c r="W414" s="50"/>
      <c r="X414" s="50"/>
      <c r="Y414" s="50"/>
      <c r="Z414" s="50"/>
      <c r="AB414" s="50"/>
      <c r="AC414" s="50"/>
    </row>
    <row r="415" spans="8:29">
      <c r="H415" s="50"/>
      <c r="I415" s="50"/>
      <c r="J415" s="50"/>
      <c r="K415" s="50"/>
      <c r="M415" s="50"/>
      <c r="N415" s="50"/>
      <c r="O415" s="50"/>
      <c r="P415" s="50"/>
      <c r="R415" s="50"/>
      <c r="S415" s="50"/>
      <c r="U415" s="50"/>
      <c r="W415" s="50"/>
      <c r="X415" s="50"/>
      <c r="Y415" s="50"/>
      <c r="Z415" s="50"/>
      <c r="AB415" s="50"/>
      <c r="AC415" s="50"/>
    </row>
    <row r="416" spans="8:29">
      <c r="H416" s="50"/>
      <c r="I416" s="50"/>
      <c r="J416" s="50"/>
      <c r="K416" s="50"/>
      <c r="M416" s="50"/>
      <c r="N416" s="50"/>
      <c r="O416" s="50"/>
      <c r="P416" s="50"/>
      <c r="R416" s="50"/>
      <c r="S416" s="50"/>
      <c r="U416" s="50"/>
      <c r="W416" s="50"/>
      <c r="X416" s="50"/>
      <c r="Y416" s="50"/>
      <c r="Z416" s="50"/>
      <c r="AB416" s="50"/>
      <c r="AC416" s="50"/>
    </row>
    <row r="417" spans="8:29">
      <c r="H417" s="50"/>
      <c r="I417" s="50"/>
      <c r="J417" s="50"/>
      <c r="K417" s="50"/>
      <c r="M417" s="50"/>
      <c r="N417" s="50"/>
      <c r="O417" s="50"/>
      <c r="P417" s="50"/>
      <c r="R417" s="50"/>
      <c r="S417" s="50"/>
      <c r="U417" s="50"/>
      <c r="W417" s="50"/>
      <c r="X417" s="50"/>
      <c r="Y417" s="50"/>
      <c r="Z417" s="50"/>
      <c r="AB417" s="50"/>
      <c r="AC417" s="50"/>
    </row>
    <row r="418" spans="8:29">
      <c r="H418" s="50"/>
      <c r="I418" s="50"/>
      <c r="J418" s="50"/>
      <c r="K418" s="50"/>
      <c r="M418" s="50"/>
      <c r="N418" s="50"/>
      <c r="O418" s="50"/>
      <c r="P418" s="50"/>
      <c r="R418" s="50"/>
      <c r="S418" s="50"/>
      <c r="U418" s="50"/>
      <c r="W418" s="50"/>
      <c r="X418" s="50"/>
      <c r="Y418" s="50"/>
      <c r="Z418" s="50"/>
      <c r="AB418" s="50"/>
      <c r="AC418" s="50"/>
    </row>
    <row r="419" spans="8:29">
      <c r="H419" s="50"/>
      <c r="I419" s="50"/>
      <c r="J419" s="50"/>
      <c r="K419" s="50"/>
      <c r="M419" s="50"/>
      <c r="N419" s="50"/>
      <c r="O419" s="50"/>
      <c r="P419" s="50"/>
      <c r="R419" s="50"/>
      <c r="S419" s="50"/>
      <c r="U419" s="50"/>
      <c r="W419" s="50"/>
      <c r="X419" s="50"/>
      <c r="Y419" s="50"/>
      <c r="Z419" s="50"/>
      <c r="AB419" s="50"/>
      <c r="AC419" s="50"/>
    </row>
    <row r="420" spans="8:29">
      <c r="H420" s="50"/>
      <c r="I420" s="50"/>
      <c r="J420" s="50"/>
      <c r="K420" s="50"/>
      <c r="M420" s="50"/>
      <c r="N420" s="50"/>
      <c r="O420" s="50"/>
      <c r="P420" s="50"/>
      <c r="R420" s="50"/>
      <c r="S420" s="50"/>
      <c r="U420" s="50"/>
      <c r="W420" s="50"/>
      <c r="X420" s="50"/>
      <c r="Y420" s="50"/>
      <c r="Z420" s="50"/>
      <c r="AB420" s="50"/>
      <c r="AC420" s="50"/>
    </row>
    <row r="421" spans="8:29">
      <c r="H421" s="50"/>
      <c r="I421" s="50"/>
      <c r="J421" s="50"/>
      <c r="K421" s="50"/>
      <c r="M421" s="50"/>
      <c r="N421" s="50"/>
      <c r="O421" s="50"/>
      <c r="P421" s="50"/>
      <c r="R421" s="50"/>
      <c r="S421" s="50"/>
      <c r="U421" s="50"/>
      <c r="W421" s="50"/>
      <c r="X421" s="50"/>
      <c r="Y421" s="50"/>
      <c r="Z421" s="50"/>
      <c r="AB421" s="50"/>
      <c r="AC421" s="50"/>
    </row>
    <row r="422" spans="8:29">
      <c r="H422" s="50"/>
      <c r="I422" s="50"/>
      <c r="J422" s="50"/>
      <c r="K422" s="50"/>
      <c r="M422" s="50"/>
      <c r="N422" s="50"/>
      <c r="O422" s="50"/>
      <c r="P422" s="50"/>
      <c r="R422" s="50"/>
      <c r="S422" s="50"/>
      <c r="U422" s="50"/>
      <c r="W422" s="50"/>
      <c r="X422" s="50"/>
      <c r="Y422" s="50"/>
      <c r="Z422" s="50"/>
      <c r="AB422" s="50"/>
      <c r="AC422" s="50"/>
    </row>
    <row r="423" spans="8:29">
      <c r="H423" s="50"/>
      <c r="I423" s="50"/>
      <c r="J423" s="50"/>
      <c r="K423" s="50"/>
      <c r="M423" s="50"/>
      <c r="N423" s="50"/>
      <c r="O423" s="50"/>
      <c r="P423" s="50"/>
      <c r="R423" s="50"/>
      <c r="S423" s="50"/>
      <c r="U423" s="50"/>
      <c r="W423" s="50"/>
      <c r="X423" s="50"/>
      <c r="Y423" s="50"/>
      <c r="Z423" s="50"/>
      <c r="AB423" s="50"/>
      <c r="AC423" s="50"/>
    </row>
    <row r="424" spans="8:29">
      <c r="H424" s="50"/>
      <c r="I424" s="50"/>
      <c r="J424" s="50"/>
      <c r="K424" s="50"/>
      <c r="M424" s="50"/>
      <c r="N424" s="50"/>
      <c r="O424" s="50"/>
      <c r="P424" s="50"/>
      <c r="R424" s="50"/>
      <c r="S424" s="50"/>
      <c r="U424" s="50"/>
      <c r="W424" s="50"/>
      <c r="X424" s="50"/>
      <c r="Y424" s="50"/>
      <c r="Z424" s="50"/>
      <c r="AB424" s="50"/>
      <c r="AC424" s="50"/>
    </row>
    <row r="425" spans="8:29">
      <c r="H425" s="50"/>
      <c r="I425" s="50"/>
      <c r="J425" s="50"/>
      <c r="K425" s="50"/>
      <c r="M425" s="50"/>
      <c r="N425" s="50"/>
      <c r="O425" s="50"/>
      <c r="P425" s="50"/>
      <c r="R425" s="50"/>
      <c r="S425" s="50"/>
      <c r="U425" s="50"/>
      <c r="W425" s="50"/>
      <c r="X425" s="50"/>
      <c r="Y425" s="50"/>
      <c r="Z425" s="50"/>
      <c r="AB425" s="50"/>
      <c r="AC425" s="50"/>
    </row>
    <row r="426" spans="8:29">
      <c r="H426" s="50"/>
      <c r="I426" s="50"/>
      <c r="J426" s="50"/>
      <c r="K426" s="50"/>
      <c r="M426" s="50"/>
      <c r="N426" s="50"/>
      <c r="O426" s="50"/>
      <c r="P426" s="50"/>
      <c r="R426" s="50"/>
      <c r="S426" s="50"/>
      <c r="U426" s="50"/>
      <c r="W426" s="50"/>
      <c r="X426" s="50"/>
      <c r="Y426" s="50"/>
      <c r="Z426" s="50"/>
      <c r="AB426" s="50"/>
      <c r="AC426" s="50"/>
    </row>
    <row r="427" spans="8:29">
      <c r="H427" s="50"/>
      <c r="I427" s="50"/>
      <c r="J427" s="50"/>
      <c r="K427" s="50"/>
      <c r="M427" s="50"/>
      <c r="N427" s="50"/>
      <c r="O427" s="50"/>
      <c r="P427" s="50"/>
      <c r="R427" s="50"/>
      <c r="S427" s="50"/>
      <c r="U427" s="50"/>
      <c r="W427" s="50"/>
      <c r="X427" s="50"/>
      <c r="Y427" s="50"/>
      <c r="Z427" s="50"/>
      <c r="AB427" s="50"/>
      <c r="AC427" s="50"/>
    </row>
    <row r="428" spans="8:29">
      <c r="H428" s="50"/>
      <c r="I428" s="50"/>
      <c r="J428" s="50"/>
      <c r="K428" s="50"/>
      <c r="M428" s="50"/>
      <c r="N428" s="50"/>
      <c r="O428" s="50"/>
      <c r="P428" s="50"/>
      <c r="R428" s="50"/>
      <c r="S428" s="50"/>
      <c r="U428" s="50"/>
      <c r="W428" s="50"/>
      <c r="X428" s="50"/>
      <c r="Y428" s="50"/>
      <c r="Z428" s="50"/>
      <c r="AB428" s="50"/>
      <c r="AC428" s="50"/>
    </row>
    <row r="429" spans="8:29">
      <c r="H429" s="50"/>
      <c r="I429" s="50"/>
      <c r="J429" s="50"/>
      <c r="K429" s="50"/>
      <c r="M429" s="50"/>
      <c r="N429" s="50"/>
      <c r="O429" s="50"/>
      <c r="P429" s="50"/>
      <c r="R429" s="50"/>
      <c r="S429" s="50"/>
      <c r="U429" s="50"/>
      <c r="W429" s="50"/>
      <c r="X429" s="50"/>
      <c r="Y429" s="50"/>
      <c r="Z429" s="50"/>
      <c r="AB429" s="50"/>
      <c r="AC429" s="50"/>
    </row>
    <row r="430" spans="8:29">
      <c r="H430" s="50"/>
      <c r="I430" s="50"/>
      <c r="J430" s="50"/>
      <c r="K430" s="50"/>
      <c r="M430" s="50"/>
      <c r="N430" s="50"/>
      <c r="O430" s="50"/>
      <c r="P430" s="50"/>
      <c r="R430" s="50"/>
      <c r="S430" s="50"/>
      <c r="U430" s="50"/>
      <c r="W430" s="50"/>
      <c r="X430" s="50"/>
      <c r="Y430" s="50"/>
      <c r="Z430" s="50"/>
      <c r="AB430" s="50"/>
      <c r="AC430" s="50"/>
    </row>
    <row r="431" spans="8:29">
      <c r="H431" s="50"/>
      <c r="I431" s="50"/>
      <c r="J431" s="50"/>
      <c r="K431" s="50"/>
      <c r="M431" s="50"/>
      <c r="N431" s="50"/>
      <c r="O431" s="50"/>
      <c r="P431" s="50"/>
      <c r="R431" s="50"/>
      <c r="S431" s="50"/>
      <c r="U431" s="50"/>
      <c r="W431" s="50"/>
      <c r="X431" s="50"/>
      <c r="Y431" s="50"/>
      <c r="Z431" s="50"/>
      <c r="AB431" s="50"/>
      <c r="AC431" s="50"/>
    </row>
    <row r="432" spans="8:29">
      <c r="H432" s="50"/>
      <c r="I432" s="50"/>
      <c r="J432" s="50"/>
      <c r="K432" s="50"/>
      <c r="M432" s="50"/>
      <c r="N432" s="50"/>
      <c r="O432" s="50"/>
      <c r="P432" s="50"/>
      <c r="R432" s="50"/>
      <c r="S432" s="50"/>
      <c r="U432" s="50"/>
      <c r="W432" s="50"/>
      <c r="X432" s="50"/>
      <c r="Y432" s="50"/>
      <c r="Z432" s="50"/>
      <c r="AB432" s="50"/>
      <c r="AC432" s="50"/>
    </row>
    <row r="433" spans="8:29">
      <c r="H433" s="50"/>
      <c r="I433" s="50"/>
      <c r="J433" s="50"/>
      <c r="K433" s="50"/>
      <c r="M433" s="50"/>
      <c r="N433" s="50"/>
      <c r="O433" s="50"/>
      <c r="P433" s="50"/>
      <c r="R433" s="50"/>
      <c r="S433" s="50"/>
      <c r="U433" s="50"/>
      <c r="W433" s="50"/>
      <c r="X433" s="50"/>
      <c r="Y433" s="50"/>
      <c r="Z433" s="50"/>
      <c r="AB433" s="50"/>
      <c r="AC433" s="50"/>
    </row>
    <row r="434" spans="8:29">
      <c r="H434" s="50"/>
      <c r="I434" s="50"/>
      <c r="J434" s="50"/>
      <c r="K434" s="50"/>
      <c r="M434" s="50"/>
      <c r="N434" s="50"/>
      <c r="O434" s="50"/>
      <c r="P434" s="50"/>
      <c r="R434" s="50"/>
      <c r="S434" s="50"/>
      <c r="U434" s="50"/>
      <c r="W434" s="50"/>
      <c r="X434" s="50"/>
      <c r="Y434" s="50"/>
      <c r="Z434" s="50"/>
      <c r="AB434" s="50"/>
      <c r="AC434" s="50"/>
    </row>
    <row r="435" spans="8:29">
      <c r="H435" s="50"/>
      <c r="I435" s="50"/>
      <c r="J435" s="50"/>
      <c r="K435" s="50"/>
      <c r="M435" s="50"/>
      <c r="N435" s="50"/>
      <c r="O435" s="50"/>
      <c r="P435" s="50"/>
      <c r="R435" s="50"/>
      <c r="S435" s="50"/>
      <c r="U435" s="50"/>
      <c r="W435" s="50"/>
      <c r="X435" s="50"/>
      <c r="Y435" s="50"/>
      <c r="Z435" s="50"/>
      <c r="AB435" s="50"/>
      <c r="AC435" s="50"/>
    </row>
    <row r="436" spans="8:29">
      <c r="H436" s="50"/>
      <c r="I436" s="50"/>
      <c r="J436" s="50"/>
      <c r="K436" s="50"/>
      <c r="M436" s="50"/>
      <c r="N436" s="50"/>
      <c r="O436" s="50"/>
      <c r="P436" s="50"/>
      <c r="R436" s="50"/>
      <c r="S436" s="50"/>
      <c r="U436" s="50"/>
      <c r="W436" s="50"/>
      <c r="X436" s="50"/>
      <c r="Y436" s="50"/>
      <c r="Z436" s="50"/>
      <c r="AB436" s="50"/>
      <c r="AC436" s="50"/>
    </row>
    <row r="437" spans="8:29">
      <c r="H437" s="50"/>
      <c r="I437" s="50"/>
      <c r="J437" s="50"/>
      <c r="K437" s="50"/>
      <c r="M437" s="50"/>
      <c r="N437" s="50"/>
      <c r="O437" s="50"/>
      <c r="P437" s="50"/>
      <c r="R437" s="50"/>
      <c r="S437" s="50"/>
      <c r="U437" s="50"/>
      <c r="W437" s="50"/>
      <c r="X437" s="50"/>
      <c r="Y437" s="50"/>
      <c r="Z437" s="50"/>
      <c r="AB437" s="50"/>
      <c r="AC437" s="50"/>
    </row>
    <row r="438" spans="8:29">
      <c r="H438" s="50"/>
      <c r="I438" s="50"/>
      <c r="J438" s="50"/>
      <c r="K438" s="50"/>
      <c r="M438" s="50"/>
      <c r="N438" s="50"/>
      <c r="O438" s="50"/>
      <c r="P438" s="50"/>
      <c r="R438" s="50"/>
      <c r="S438" s="50"/>
      <c r="U438" s="50"/>
      <c r="W438" s="50"/>
      <c r="X438" s="50"/>
      <c r="Y438" s="50"/>
      <c r="Z438" s="50"/>
      <c r="AB438" s="50"/>
      <c r="AC438" s="50"/>
    </row>
    <row r="439" spans="8:29">
      <c r="H439" s="50"/>
      <c r="I439" s="50"/>
      <c r="J439" s="50"/>
      <c r="K439" s="50"/>
      <c r="M439" s="50"/>
      <c r="N439" s="50"/>
      <c r="O439" s="50"/>
      <c r="P439" s="50"/>
      <c r="R439" s="50"/>
      <c r="S439" s="50"/>
      <c r="U439" s="50"/>
      <c r="W439" s="50"/>
      <c r="X439" s="50"/>
      <c r="Y439" s="50"/>
      <c r="Z439" s="50"/>
      <c r="AB439" s="50"/>
      <c r="AC439" s="50"/>
    </row>
    <row r="440" spans="8:29">
      <c r="H440" s="50"/>
      <c r="I440" s="50"/>
      <c r="J440" s="50"/>
      <c r="K440" s="50"/>
      <c r="M440" s="50"/>
      <c r="N440" s="50"/>
      <c r="O440" s="50"/>
      <c r="P440" s="50"/>
      <c r="R440" s="50"/>
      <c r="S440" s="50"/>
      <c r="U440" s="50"/>
      <c r="W440" s="50"/>
      <c r="X440" s="50"/>
      <c r="Y440" s="50"/>
      <c r="Z440" s="50"/>
      <c r="AB440" s="50"/>
      <c r="AC440" s="50"/>
    </row>
    <row r="441" spans="8:29">
      <c r="H441" s="50"/>
      <c r="I441" s="50"/>
      <c r="J441" s="50"/>
      <c r="K441" s="50"/>
      <c r="M441" s="50"/>
      <c r="N441" s="50"/>
      <c r="O441" s="50"/>
      <c r="P441" s="50"/>
      <c r="R441" s="50"/>
      <c r="S441" s="50"/>
      <c r="U441" s="50"/>
      <c r="W441" s="50"/>
      <c r="X441" s="50"/>
      <c r="Y441" s="50"/>
      <c r="Z441" s="50"/>
      <c r="AB441" s="50"/>
      <c r="AC441" s="50"/>
    </row>
    <row r="442" spans="8:29">
      <c r="H442" s="50"/>
      <c r="I442" s="50"/>
      <c r="J442" s="50"/>
      <c r="K442" s="50"/>
      <c r="M442" s="50"/>
      <c r="N442" s="50"/>
      <c r="O442" s="50"/>
      <c r="P442" s="50"/>
      <c r="R442" s="50"/>
      <c r="S442" s="50"/>
      <c r="U442" s="50"/>
      <c r="W442" s="50"/>
      <c r="X442" s="50"/>
      <c r="Y442" s="50"/>
      <c r="Z442" s="50"/>
      <c r="AB442" s="50"/>
      <c r="AC442" s="50"/>
    </row>
    <row r="443" spans="8:29">
      <c r="H443" s="50"/>
      <c r="I443" s="50"/>
      <c r="J443" s="50"/>
      <c r="K443" s="50"/>
      <c r="M443" s="50"/>
      <c r="N443" s="50"/>
      <c r="O443" s="50"/>
      <c r="P443" s="50"/>
      <c r="R443" s="50"/>
      <c r="S443" s="50"/>
      <c r="U443" s="50"/>
      <c r="W443" s="50"/>
      <c r="X443" s="50"/>
      <c r="Y443" s="50"/>
      <c r="Z443" s="50"/>
      <c r="AB443" s="50"/>
      <c r="AC443" s="50"/>
    </row>
    <row r="444" spans="8:29">
      <c r="H444" s="50"/>
      <c r="I444" s="50"/>
      <c r="J444" s="50"/>
      <c r="K444" s="50"/>
      <c r="M444" s="50"/>
      <c r="N444" s="50"/>
      <c r="O444" s="50"/>
      <c r="P444" s="50"/>
      <c r="R444" s="50"/>
      <c r="S444" s="50"/>
      <c r="U444" s="50"/>
      <c r="W444" s="50"/>
      <c r="X444" s="50"/>
      <c r="Y444" s="50"/>
      <c r="Z444" s="50"/>
      <c r="AB444" s="50"/>
      <c r="AC444" s="50"/>
    </row>
    <row r="445" spans="8:29">
      <c r="H445" s="50"/>
      <c r="I445" s="50"/>
      <c r="J445" s="50"/>
      <c r="K445" s="50"/>
      <c r="M445" s="50"/>
      <c r="N445" s="50"/>
      <c r="O445" s="50"/>
      <c r="P445" s="50"/>
      <c r="R445" s="50"/>
      <c r="S445" s="50"/>
      <c r="U445" s="50"/>
      <c r="W445" s="50"/>
      <c r="X445" s="50"/>
      <c r="Y445" s="50"/>
      <c r="Z445" s="50"/>
      <c r="AB445" s="50"/>
      <c r="AC445" s="50"/>
    </row>
    <row r="446" spans="8:29">
      <c r="H446" s="50"/>
      <c r="I446" s="50"/>
      <c r="J446" s="50"/>
      <c r="K446" s="50"/>
      <c r="M446" s="50"/>
      <c r="N446" s="50"/>
      <c r="O446" s="50"/>
      <c r="P446" s="50"/>
      <c r="R446" s="50"/>
      <c r="S446" s="50"/>
      <c r="U446" s="50"/>
      <c r="W446" s="50"/>
      <c r="X446" s="50"/>
      <c r="Y446" s="50"/>
      <c r="Z446" s="50"/>
      <c r="AB446" s="50"/>
      <c r="AC446" s="50"/>
    </row>
    <row r="447" spans="8:29">
      <c r="H447" s="50"/>
      <c r="I447" s="50"/>
      <c r="J447" s="50"/>
      <c r="K447" s="50"/>
      <c r="M447" s="50"/>
      <c r="N447" s="50"/>
      <c r="O447" s="50"/>
      <c r="P447" s="50"/>
      <c r="R447" s="50"/>
      <c r="S447" s="50"/>
      <c r="U447" s="50"/>
      <c r="W447" s="50"/>
      <c r="X447" s="50"/>
      <c r="Y447" s="50"/>
      <c r="Z447" s="50"/>
      <c r="AB447" s="50"/>
      <c r="AC447" s="50"/>
    </row>
    <row r="448" spans="8:29">
      <c r="H448" s="50"/>
      <c r="I448" s="50"/>
      <c r="J448" s="50"/>
      <c r="K448" s="50"/>
      <c r="M448" s="50"/>
      <c r="N448" s="50"/>
      <c r="O448" s="50"/>
      <c r="P448" s="50"/>
      <c r="R448" s="50"/>
      <c r="S448" s="50"/>
      <c r="U448" s="50"/>
      <c r="W448" s="50"/>
      <c r="X448" s="50"/>
      <c r="Y448" s="50"/>
      <c r="Z448" s="50"/>
      <c r="AB448" s="50"/>
      <c r="AC448" s="50"/>
    </row>
    <row r="449" spans="8:29">
      <c r="H449" s="50"/>
      <c r="I449" s="50"/>
      <c r="J449" s="50"/>
      <c r="K449" s="50"/>
      <c r="M449" s="50"/>
      <c r="N449" s="50"/>
      <c r="O449" s="50"/>
      <c r="P449" s="50"/>
      <c r="R449" s="50"/>
      <c r="S449" s="50"/>
      <c r="U449" s="50"/>
      <c r="W449" s="50"/>
      <c r="X449" s="50"/>
      <c r="Y449" s="50"/>
      <c r="Z449" s="50"/>
      <c r="AB449" s="50"/>
      <c r="AC449" s="50"/>
    </row>
    <row r="450" spans="8:29">
      <c r="H450" s="50"/>
      <c r="I450" s="50"/>
      <c r="J450" s="50"/>
      <c r="K450" s="50"/>
      <c r="M450" s="50"/>
      <c r="N450" s="50"/>
      <c r="O450" s="50"/>
      <c r="P450" s="50"/>
      <c r="R450" s="50"/>
      <c r="S450" s="50"/>
      <c r="U450" s="50"/>
      <c r="W450" s="50"/>
      <c r="X450" s="50"/>
      <c r="Y450" s="50"/>
      <c r="Z450" s="50"/>
      <c r="AB450" s="50"/>
      <c r="AC450" s="50"/>
    </row>
    <row r="451" spans="8:29">
      <c r="H451" s="50"/>
      <c r="I451" s="50"/>
      <c r="J451" s="50"/>
      <c r="K451" s="50"/>
      <c r="M451" s="50"/>
      <c r="N451" s="50"/>
      <c r="O451" s="50"/>
      <c r="P451" s="50"/>
      <c r="R451" s="50"/>
      <c r="S451" s="50"/>
      <c r="U451" s="50"/>
      <c r="W451" s="50"/>
      <c r="X451" s="50"/>
      <c r="Y451" s="50"/>
      <c r="Z451" s="50"/>
      <c r="AB451" s="50"/>
      <c r="AC451" s="50"/>
    </row>
    <row r="452" spans="8:29">
      <c r="H452" s="50"/>
      <c r="I452" s="50"/>
      <c r="J452" s="50"/>
      <c r="K452" s="50"/>
      <c r="M452" s="50"/>
      <c r="N452" s="50"/>
      <c r="O452" s="50"/>
      <c r="P452" s="50"/>
      <c r="R452" s="50"/>
      <c r="S452" s="50"/>
      <c r="U452" s="50"/>
      <c r="W452" s="50"/>
      <c r="X452" s="50"/>
      <c r="Y452" s="50"/>
      <c r="Z452" s="50"/>
      <c r="AB452" s="50"/>
      <c r="AC452" s="50"/>
    </row>
    <row r="453" spans="8:29">
      <c r="H453" s="50"/>
      <c r="I453" s="50"/>
      <c r="J453" s="50"/>
      <c r="K453" s="50"/>
      <c r="M453" s="50"/>
      <c r="N453" s="50"/>
      <c r="O453" s="50"/>
      <c r="P453" s="50"/>
      <c r="R453" s="50"/>
      <c r="S453" s="50"/>
      <c r="U453" s="50"/>
      <c r="W453" s="50"/>
      <c r="X453" s="50"/>
      <c r="Y453" s="50"/>
      <c r="Z453" s="50"/>
      <c r="AB453" s="50"/>
      <c r="AC453" s="50"/>
    </row>
    <row r="454" spans="8:29">
      <c r="H454" s="50"/>
      <c r="I454" s="50"/>
      <c r="J454" s="50"/>
      <c r="K454" s="50"/>
      <c r="M454" s="50"/>
      <c r="N454" s="50"/>
      <c r="O454" s="50"/>
      <c r="P454" s="50"/>
      <c r="R454" s="50"/>
      <c r="S454" s="50"/>
      <c r="U454" s="50"/>
      <c r="W454" s="50"/>
      <c r="X454" s="50"/>
      <c r="Y454" s="50"/>
      <c r="Z454" s="50"/>
      <c r="AB454" s="50"/>
      <c r="AC454" s="50"/>
    </row>
    <row r="455" spans="8:29">
      <c r="H455" s="50"/>
      <c r="I455" s="50"/>
      <c r="J455" s="50"/>
      <c r="K455" s="50"/>
      <c r="M455" s="50"/>
      <c r="N455" s="50"/>
      <c r="O455" s="50"/>
      <c r="P455" s="50"/>
      <c r="R455" s="50"/>
      <c r="S455" s="50"/>
      <c r="U455" s="50"/>
      <c r="W455" s="50"/>
      <c r="X455" s="50"/>
      <c r="Y455" s="50"/>
      <c r="Z455" s="50"/>
      <c r="AB455" s="50"/>
      <c r="AC455" s="50"/>
    </row>
    <row r="456" spans="8:29">
      <c r="H456" s="50"/>
      <c r="I456" s="50"/>
      <c r="J456" s="50"/>
      <c r="K456" s="50"/>
      <c r="M456" s="50"/>
      <c r="N456" s="50"/>
      <c r="O456" s="50"/>
      <c r="P456" s="50"/>
      <c r="R456" s="50"/>
      <c r="S456" s="50"/>
      <c r="U456" s="50"/>
      <c r="W456" s="50"/>
      <c r="X456" s="50"/>
      <c r="Y456" s="50"/>
      <c r="Z456" s="50"/>
      <c r="AB456" s="50"/>
      <c r="AC456" s="50"/>
    </row>
    <row r="457" spans="8:29">
      <c r="H457" s="50"/>
      <c r="I457" s="50"/>
      <c r="J457" s="50"/>
      <c r="K457" s="50"/>
      <c r="M457" s="50"/>
      <c r="N457" s="50"/>
      <c r="O457" s="50"/>
      <c r="P457" s="50"/>
      <c r="R457" s="50"/>
      <c r="S457" s="50"/>
      <c r="U457" s="50"/>
      <c r="W457" s="50"/>
      <c r="X457" s="50"/>
      <c r="Y457" s="50"/>
      <c r="Z457" s="50"/>
      <c r="AB457" s="50"/>
      <c r="AC457" s="50"/>
    </row>
    <row r="458" spans="8:29">
      <c r="H458" s="50"/>
      <c r="I458" s="50"/>
      <c r="J458" s="50"/>
      <c r="K458" s="50"/>
      <c r="M458" s="50"/>
      <c r="N458" s="50"/>
      <c r="O458" s="50"/>
      <c r="P458" s="50"/>
      <c r="R458" s="50"/>
      <c r="S458" s="50"/>
      <c r="U458" s="50"/>
      <c r="W458" s="50"/>
      <c r="X458" s="50"/>
      <c r="Y458" s="50"/>
      <c r="Z458" s="50"/>
      <c r="AB458" s="50"/>
      <c r="AC458" s="50"/>
    </row>
    <row r="459" spans="8:29">
      <c r="H459" s="50"/>
      <c r="I459" s="50"/>
      <c r="J459" s="50"/>
      <c r="K459" s="50"/>
      <c r="M459" s="50"/>
      <c r="N459" s="50"/>
      <c r="O459" s="50"/>
      <c r="P459" s="50"/>
      <c r="R459" s="50"/>
      <c r="S459" s="50"/>
      <c r="U459" s="50"/>
      <c r="W459" s="50"/>
      <c r="X459" s="50"/>
      <c r="Y459" s="50"/>
      <c r="Z459" s="50"/>
      <c r="AB459" s="50"/>
      <c r="AC459" s="50"/>
    </row>
    <row r="460" spans="8:29">
      <c r="H460" s="50"/>
      <c r="I460" s="50"/>
      <c r="J460" s="50"/>
      <c r="K460" s="50"/>
      <c r="M460" s="50"/>
      <c r="N460" s="50"/>
      <c r="O460" s="50"/>
      <c r="P460" s="50"/>
      <c r="R460" s="50"/>
      <c r="S460" s="50"/>
      <c r="U460" s="50"/>
      <c r="W460" s="50"/>
      <c r="X460" s="50"/>
      <c r="Y460" s="50"/>
      <c r="Z460" s="50"/>
      <c r="AB460" s="50"/>
      <c r="AC460" s="50"/>
    </row>
    <row r="461" spans="8:29">
      <c r="H461" s="50"/>
      <c r="I461" s="50"/>
      <c r="J461" s="50"/>
      <c r="K461" s="50"/>
      <c r="M461" s="50"/>
      <c r="N461" s="50"/>
      <c r="O461" s="50"/>
      <c r="P461" s="50"/>
      <c r="R461" s="50"/>
      <c r="S461" s="50"/>
      <c r="U461" s="50"/>
      <c r="W461" s="50"/>
      <c r="X461" s="50"/>
      <c r="Y461" s="50"/>
      <c r="Z461" s="50"/>
      <c r="AB461" s="50"/>
      <c r="AC461" s="50"/>
    </row>
    <row r="462" spans="8:29">
      <c r="H462" s="50"/>
      <c r="I462" s="50"/>
      <c r="J462" s="50"/>
      <c r="K462" s="50"/>
      <c r="M462" s="50"/>
      <c r="N462" s="50"/>
      <c r="O462" s="50"/>
      <c r="P462" s="50"/>
      <c r="R462" s="50"/>
      <c r="S462" s="50"/>
      <c r="U462" s="50"/>
      <c r="W462" s="50"/>
      <c r="X462" s="50"/>
      <c r="Y462" s="50"/>
      <c r="Z462" s="50"/>
      <c r="AB462" s="50"/>
      <c r="AC462" s="50"/>
    </row>
    <row r="463" spans="8:29">
      <c r="H463" s="50"/>
      <c r="I463" s="50"/>
      <c r="J463" s="50"/>
      <c r="K463" s="50"/>
      <c r="M463" s="50"/>
      <c r="N463" s="50"/>
      <c r="O463" s="50"/>
      <c r="P463" s="50"/>
      <c r="R463" s="50"/>
      <c r="S463" s="50"/>
      <c r="U463" s="50"/>
      <c r="W463" s="50"/>
      <c r="X463" s="50"/>
      <c r="Y463" s="50"/>
      <c r="Z463" s="50"/>
      <c r="AB463" s="50"/>
      <c r="AC463" s="50"/>
    </row>
    <row r="464" spans="8:29">
      <c r="H464" s="50"/>
      <c r="I464" s="50"/>
      <c r="J464" s="50"/>
      <c r="K464" s="50"/>
      <c r="M464" s="50"/>
      <c r="N464" s="50"/>
      <c r="O464" s="50"/>
      <c r="P464" s="50"/>
      <c r="R464" s="50"/>
      <c r="S464" s="50"/>
      <c r="U464" s="50"/>
      <c r="W464" s="50"/>
      <c r="X464" s="50"/>
      <c r="Y464" s="50"/>
      <c r="Z464" s="50"/>
      <c r="AB464" s="50"/>
      <c r="AC464" s="50"/>
    </row>
    <row r="465" spans="8:29">
      <c r="H465" s="50"/>
      <c r="I465" s="50"/>
      <c r="J465" s="50"/>
      <c r="K465" s="50"/>
      <c r="M465" s="50"/>
      <c r="N465" s="50"/>
      <c r="O465" s="50"/>
      <c r="P465" s="50"/>
      <c r="R465" s="50"/>
      <c r="S465" s="50"/>
      <c r="U465" s="50"/>
      <c r="W465" s="50"/>
      <c r="X465" s="50"/>
      <c r="Y465" s="50"/>
      <c r="Z465" s="50"/>
      <c r="AB465" s="50"/>
      <c r="AC465" s="50"/>
    </row>
    <row r="466" spans="8:29">
      <c r="H466" s="50"/>
      <c r="I466" s="50"/>
      <c r="J466" s="50"/>
      <c r="K466" s="50"/>
      <c r="M466" s="50"/>
      <c r="N466" s="50"/>
      <c r="O466" s="50"/>
      <c r="P466" s="50"/>
      <c r="R466" s="50"/>
      <c r="S466" s="50"/>
      <c r="U466" s="50"/>
      <c r="W466" s="50"/>
      <c r="X466" s="50"/>
      <c r="Y466" s="50"/>
      <c r="Z466" s="50"/>
      <c r="AB466" s="50"/>
      <c r="AC466" s="50"/>
    </row>
    <row r="467" spans="8:29">
      <c r="H467" s="50"/>
      <c r="I467" s="50"/>
      <c r="J467" s="50"/>
      <c r="K467" s="50"/>
      <c r="M467" s="50"/>
      <c r="N467" s="50"/>
      <c r="O467" s="50"/>
      <c r="P467" s="50"/>
      <c r="R467" s="50"/>
      <c r="S467" s="50"/>
      <c r="U467" s="50"/>
      <c r="W467" s="50"/>
      <c r="X467" s="50"/>
      <c r="Y467" s="50"/>
      <c r="Z467" s="50"/>
      <c r="AB467" s="50"/>
      <c r="AC467" s="50"/>
    </row>
    <row r="468" spans="8:29">
      <c r="H468" s="50"/>
      <c r="I468" s="50"/>
      <c r="J468" s="50"/>
      <c r="K468" s="50"/>
      <c r="M468" s="50"/>
      <c r="N468" s="50"/>
      <c r="O468" s="50"/>
      <c r="P468" s="50"/>
      <c r="R468" s="50"/>
      <c r="S468" s="50"/>
      <c r="U468" s="50"/>
      <c r="W468" s="50"/>
      <c r="X468" s="50"/>
      <c r="Y468" s="50"/>
      <c r="Z468" s="50"/>
      <c r="AB468" s="50"/>
      <c r="AC468" s="50"/>
    </row>
    <row r="469" spans="8:29">
      <c r="H469" s="50"/>
      <c r="I469" s="50"/>
      <c r="J469" s="50"/>
      <c r="K469" s="50"/>
      <c r="M469" s="50"/>
      <c r="N469" s="50"/>
      <c r="O469" s="50"/>
      <c r="P469" s="50"/>
      <c r="R469" s="50"/>
      <c r="S469" s="50"/>
      <c r="U469" s="50"/>
      <c r="W469" s="50"/>
      <c r="X469" s="50"/>
      <c r="Y469" s="50"/>
      <c r="Z469" s="50"/>
      <c r="AB469" s="50"/>
      <c r="AC469" s="50"/>
    </row>
    <row r="470" spans="8:29">
      <c r="H470" s="50"/>
      <c r="I470" s="50"/>
      <c r="J470" s="50"/>
      <c r="K470" s="50"/>
      <c r="M470" s="50"/>
      <c r="N470" s="50"/>
      <c r="O470" s="50"/>
      <c r="P470" s="50"/>
      <c r="R470" s="50"/>
      <c r="S470" s="50"/>
      <c r="U470" s="50"/>
      <c r="W470" s="50"/>
      <c r="X470" s="50"/>
      <c r="Y470" s="50"/>
      <c r="Z470" s="50"/>
      <c r="AB470" s="50"/>
      <c r="AC470" s="50"/>
    </row>
    <row r="471" spans="8:29">
      <c r="H471" s="50"/>
      <c r="I471" s="50"/>
      <c r="J471" s="50"/>
      <c r="K471" s="50"/>
      <c r="M471" s="50"/>
      <c r="N471" s="50"/>
      <c r="O471" s="50"/>
      <c r="P471" s="50"/>
      <c r="R471" s="50"/>
      <c r="S471" s="50"/>
      <c r="U471" s="50"/>
      <c r="W471" s="50"/>
      <c r="X471" s="50"/>
      <c r="Y471" s="50"/>
      <c r="Z471" s="50"/>
      <c r="AB471" s="50"/>
      <c r="AC471" s="50"/>
    </row>
    <row r="472" spans="8:29">
      <c r="H472" s="50"/>
      <c r="I472" s="50"/>
      <c r="J472" s="50"/>
      <c r="K472" s="50"/>
      <c r="M472" s="50"/>
      <c r="N472" s="50"/>
      <c r="O472" s="50"/>
      <c r="P472" s="50"/>
      <c r="R472" s="50"/>
      <c r="S472" s="50"/>
      <c r="U472" s="50"/>
      <c r="W472" s="50"/>
      <c r="X472" s="50"/>
      <c r="Y472" s="50"/>
      <c r="Z472" s="50"/>
      <c r="AB472" s="50"/>
      <c r="AC472" s="50"/>
    </row>
    <row r="473" spans="8:29">
      <c r="H473" s="50"/>
      <c r="I473" s="50"/>
      <c r="J473" s="50"/>
      <c r="K473" s="50"/>
      <c r="M473" s="50"/>
      <c r="N473" s="50"/>
      <c r="O473" s="50"/>
      <c r="P473" s="50"/>
      <c r="R473" s="50"/>
      <c r="S473" s="50"/>
      <c r="U473" s="50"/>
      <c r="W473" s="50"/>
      <c r="X473" s="50"/>
      <c r="Y473" s="50"/>
      <c r="Z473" s="50"/>
      <c r="AB473" s="50"/>
      <c r="AC473" s="50"/>
    </row>
    <row r="474" spans="8:29">
      <c r="H474" s="50"/>
      <c r="I474" s="50"/>
      <c r="J474" s="50"/>
      <c r="K474" s="50"/>
      <c r="M474" s="50"/>
      <c r="N474" s="50"/>
      <c r="O474" s="50"/>
      <c r="P474" s="50"/>
      <c r="R474" s="50"/>
      <c r="S474" s="50"/>
      <c r="U474" s="50"/>
      <c r="W474" s="50"/>
      <c r="X474" s="50"/>
      <c r="Y474" s="50"/>
      <c r="Z474" s="50"/>
      <c r="AB474" s="50"/>
      <c r="AC474" s="50"/>
    </row>
    <row r="475" spans="8:29">
      <c r="H475" s="50"/>
      <c r="I475" s="50"/>
      <c r="J475" s="50"/>
      <c r="K475" s="50"/>
      <c r="M475" s="50"/>
      <c r="N475" s="50"/>
      <c r="O475" s="50"/>
      <c r="P475" s="50"/>
      <c r="R475" s="50"/>
      <c r="S475" s="50"/>
      <c r="U475" s="50"/>
      <c r="W475" s="50"/>
      <c r="X475" s="50"/>
      <c r="Y475" s="50"/>
      <c r="Z475" s="50"/>
      <c r="AB475" s="50"/>
      <c r="AC475" s="50"/>
    </row>
    <row r="476" spans="8:29">
      <c r="H476" s="50"/>
      <c r="I476" s="50"/>
      <c r="J476" s="50"/>
      <c r="K476" s="50"/>
      <c r="M476" s="50"/>
      <c r="N476" s="50"/>
      <c r="O476" s="50"/>
      <c r="P476" s="50"/>
      <c r="R476" s="50"/>
      <c r="S476" s="50"/>
      <c r="U476" s="50"/>
      <c r="W476" s="50"/>
      <c r="X476" s="50"/>
      <c r="Y476" s="50"/>
      <c r="Z476" s="50"/>
      <c r="AB476" s="50"/>
      <c r="AC476" s="50"/>
    </row>
    <row r="477" spans="8:29">
      <c r="H477" s="50"/>
      <c r="I477" s="50"/>
      <c r="J477" s="50"/>
      <c r="K477" s="50"/>
      <c r="M477" s="50"/>
      <c r="N477" s="50"/>
      <c r="O477" s="50"/>
      <c r="P477" s="50"/>
      <c r="R477" s="50"/>
      <c r="S477" s="50"/>
      <c r="U477" s="50"/>
      <c r="W477" s="50"/>
      <c r="X477" s="50"/>
      <c r="Y477" s="50"/>
      <c r="Z477" s="50"/>
      <c r="AB477" s="50"/>
      <c r="AC477" s="50"/>
    </row>
    <row r="478" spans="8:29">
      <c r="H478" s="50"/>
      <c r="I478" s="50"/>
      <c r="J478" s="50"/>
      <c r="K478" s="50"/>
      <c r="M478" s="50"/>
      <c r="N478" s="50"/>
      <c r="O478" s="50"/>
      <c r="P478" s="50"/>
      <c r="R478" s="50"/>
      <c r="S478" s="50"/>
      <c r="U478" s="50"/>
      <c r="W478" s="50"/>
      <c r="X478" s="50"/>
      <c r="Y478" s="50"/>
      <c r="Z478" s="50"/>
      <c r="AB478" s="50"/>
      <c r="AC478" s="50"/>
    </row>
    <row r="479" spans="8:29">
      <c r="H479" s="50"/>
      <c r="I479" s="50"/>
      <c r="J479" s="50"/>
      <c r="K479" s="50"/>
      <c r="M479" s="50"/>
      <c r="N479" s="50"/>
      <c r="O479" s="50"/>
      <c r="P479" s="50"/>
      <c r="R479" s="50"/>
      <c r="S479" s="50"/>
      <c r="U479" s="50"/>
      <c r="W479" s="50"/>
      <c r="X479" s="50"/>
      <c r="Y479" s="50"/>
      <c r="Z479" s="50"/>
      <c r="AB479" s="50"/>
      <c r="AC479" s="50"/>
    </row>
    <row r="480" spans="8:29">
      <c r="H480" s="50"/>
      <c r="I480" s="50"/>
      <c r="J480" s="50"/>
      <c r="K480" s="50"/>
      <c r="M480" s="50"/>
      <c r="N480" s="50"/>
      <c r="O480" s="50"/>
      <c r="P480" s="50"/>
      <c r="R480" s="50"/>
      <c r="S480" s="50"/>
      <c r="U480" s="50"/>
      <c r="W480" s="50"/>
      <c r="X480" s="50"/>
      <c r="Y480" s="50"/>
      <c r="Z480" s="50"/>
      <c r="AB480" s="50"/>
      <c r="AC480" s="50"/>
    </row>
    <row r="481" spans="8:29">
      <c r="H481" s="50"/>
      <c r="I481" s="50"/>
      <c r="J481" s="50"/>
      <c r="K481" s="50"/>
      <c r="M481" s="50"/>
      <c r="N481" s="50"/>
      <c r="O481" s="50"/>
      <c r="P481" s="50"/>
      <c r="R481" s="50"/>
      <c r="S481" s="50"/>
      <c r="U481" s="50"/>
      <c r="W481" s="50"/>
      <c r="X481" s="50"/>
      <c r="Y481" s="50"/>
      <c r="Z481" s="50"/>
      <c r="AB481" s="50"/>
      <c r="AC481" s="50"/>
    </row>
    <row r="482" spans="8:29">
      <c r="H482" s="50"/>
      <c r="I482" s="50"/>
      <c r="J482" s="50"/>
      <c r="K482" s="50"/>
      <c r="M482" s="50"/>
      <c r="N482" s="50"/>
      <c r="O482" s="50"/>
      <c r="P482" s="50"/>
      <c r="R482" s="50"/>
      <c r="S482" s="50"/>
      <c r="U482" s="50"/>
      <c r="W482" s="50"/>
      <c r="X482" s="50"/>
      <c r="Y482" s="50"/>
      <c r="Z482" s="50"/>
      <c r="AB482" s="50"/>
      <c r="AC482" s="50"/>
    </row>
    <row r="483" spans="8:29">
      <c r="H483" s="50"/>
      <c r="I483" s="50"/>
      <c r="J483" s="50"/>
      <c r="K483" s="50"/>
      <c r="M483" s="50"/>
      <c r="N483" s="50"/>
      <c r="O483" s="50"/>
      <c r="P483" s="50"/>
      <c r="R483" s="50"/>
      <c r="S483" s="50"/>
      <c r="U483" s="50"/>
      <c r="W483" s="50"/>
      <c r="X483" s="50"/>
      <c r="Y483" s="50"/>
      <c r="Z483" s="50"/>
      <c r="AB483" s="50"/>
      <c r="AC483" s="50"/>
    </row>
    <row r="484" spans="8:29">
      <c r="H484" s="50"/>
      <c r="I484" s="50"/>
      <c r="J484" s="50"/>
      <c r="K484" s="50"/>
      <c r="M484" s="50"/>
      <c r="N484" s="50"/>
      <c r="O484" s="50"/>
      <c r="P484" s="50"/>
      <c r="R484" s="50"/>
      <c r="S484" s="50"/>
      <c r="U484" s="50"/>
      <c r="W484" s="50"/>
      <c r="X484" s="50"/>
      <c r="Y484" s="50"/>
      <c r="Z484" s="50"/>
      <c r="AB484" s="50"/>
      <c r="AC484" s="50"/>
    </row>
    <row r="485" spans="8:29">
      <c r="H485" s="50"/>
      <c r="I485" s="50"/>
      <c r="J485" s="50"/>
      <c r="K485" s="50"/>
      <c r="M485" s="50"/>
      <c r="N485" s="50"/>
      <c r="O485" s="50"/>
      <c r="P485" s="50"/>
      <c r="R485" s="50"/>
      <c r="S485" s="50"/>
      <c r="U485" s="50"/>
      <c r="W485" s="50"/>
      <c r="X485" s="50"/>
      <c r="Y485" s="50"/>
      <c r="Z485" s="50"/>
      <c r="AB485" s="50"/>
      <c r="AC485" s="50"/>
    </row>
    <row r="486" spans="8:29">
      <c r="H486" s="50"/>
      <c r="I486" s="50"/>
      <c r="J486" s="50"/>
      <c r="K486" s="50"/>
      <c r="M486" s="50"/>
      <c r="N486" s="50"/>
      <c r="O486" s="50"/>
      <c r="P486" s="50"/>
      <c r="R486" s="50"/>
      <c r="S486" s="50"/>
      <c r="U486" s="50"/>
      <c r="W486" s="50"/>
      <c r="X486" s="50"/>
      <c r="Y486" s="50"/>
      <c r="Z486" s="50"/>
      <c r="AB486" s="50"/>
      <c r="AC486" s="50"/>
    </row>
    <row r="487" spans="8:29">
      <c r="H487" s="50"/>
      <c r="I487" s="50"/>
      <c r="J487" s="50"/>
      <c r="K487" s="50"/>
      <c r="M487" s="50"/>
      <c r="N487" s="50"/>
      <c r="O487" s="50"/>
      <c r="P487" s="50"/>
      <c r="R487" s="50"/>
      <c r="S487" s="50"/>
      <c r="U487" s="50"/>
      <c r="W487" s="50"/>
      <c r="X487" s="50"/>
      <c r="Y487" s="50"/>
      <c r="Z487" s="50"/>
      <c r="AB487" s="50"/>
      <c r="AC487" s="50"/>
    </row>
    <row r="488" spans="8:29">
      <c r="H488" s="50"/>
      <c r="I488" s="50"/>
      <c r="J488" s="50"/>
      <c r="K488" s="50"/>
      <c r="M488" s="50"/>
      <c r="N488" s="50"/>
      <c r="O488" s="50"/>
      <c r="P488" s="50"/>
      <c r="R488" s="50"/>
      <c r="S488" s="50"/>
      <c r="U488" s="50"/>
      <c r="W488" s="50"/>
      <c r="X488" s="50"/>
      <c r="Y488" s="50"/>
      <c r="Z488" s="50"/>
      <c r="AB488" s="50"/>
      <c r="AC488" s="50"/>
    </row>
    <row r="489" spans="8:29">
      <c r="H489" s="50"/>
      <c r="I489" s="50"/>
      <c r="J489" s="50"/>
      <c r="K489" s="50"/>
      <c r="M489" s="50"/>
      <c r="N489" s="50"/>
      <c r="O489" s="50"/>
      <c r="P489" s="50"/>
      <c r="R489" s="50"/>
      <c r="S489" s="50"/>
      <c r="U489" s="50"/>
      <c r="W489" s="50"/>
      <c r="X489" s="50"/>
      <c r="Y489" s="50"/>
      <c r="Z489" s="50"/>
      <c r="AB489" s="50"/>
      <c r="AC489" s="50"/>
    </row>
    <row r="490" spans="8:29">
      <c r="H490" s="50"/>
      <c r="I490" s="50"/>
      <c r="J490" s="50"/>
      <c r="K490" s="50"/>
      <c r="M490" s="50"/>
      <c r="N490" s="50"/>
      <c r="O490" s="50"/>
      <c r="P490" s="50"/>
      <c r="R490" s="50"/>
      <c r="S490" s="50"/>
      <c r="U490" s="50"/>
      <c r="W490" s="50"/>
      <c r="X490" s="50"/>
      <c r="Y490" s="50"/>
      <c r="Z490" s="50"/>
      <c r="AB490" s="50"/>
      <c r="AC490" s="50"/>
    </row>
    <row r="491" spans="8:29">
      <c r="H491" s="50"/>
      <c r="I491" s="50"/>
      <c r="J491" s="50"/>
      <c r="K491" s="50"/>
      <c r="M491" s="50"/>
      <c r="N491" s="50"/>
      <c r="O491" s="50"/>
      <c r="P491" s="50"/>
      <c r="R491" s="50"/>
      <c r="S491" s="50"/>
      <c r="U491" s="50"/>
      <c r="W491" s="50"/>
      <c r="X491" s="50"/>
      <c r="Y491" s="50"/>
      <c r="Z491" s="50"/>
      <c r="AB491" s="50"/>
      <c r="AC491" s="50"/>
    </row>
    <row r="492" spans="8:29">
      <c r="H492" s="50"/>
      <c r="I492" s="50"/>
      <c r="J492" s="50"/>
      <c r="K492" s="50"/>
      <c r="M492" s="50"/>
      <c r="N492" s="50"/>
      <c r="O492" s="50"/>
      <c r="P492" s="50"/>
      <c r="R492" s="50"/>
      <c r="S492" s="50"/>
      <c r="U492" s="50"/>
      <c r="W492" s="50"/>
      <c r="X492" s="50"/>
      <c r="Y492" s="50"/>
      <c r="Z492" s="50"/>
      <c r="AB492" s="50"/>
      <c r="AC492" s="50"/>
    </row>
    <row r="493" spans="8:29">
      <c r="H493" s="50"/>
      <c r="I493" s="50"/>
      <c r="J493" s="50"/>
      <c r="K493" s="50"/>
      <c r="M493" s="50"/>
      <c r="N493" s="50"/>
      <c r="O493" s="50"/>
      <c r="P493" s="50"/>
      <c r="R493" s="50"/>
      <c r="S493" s="50"/>
      <c r="U493" s="50"/>
      <c r="W493" s="50"/>
      <c r="X493" s="50"/>
      <c r="Y493" s="50"/>
      <c r="Z493" s="50"/>
      <c r="AB493" s="50"/>
      <c r="AC493" s="50"/>
    </row>
    <row r="494" spans="8:29">
      <c r="H494" s="50"/>
      <c r="I494" s="50"/>
      <c r="J494" s="50"/>
      <c r="K494" s="50"/>
      <c r="M494" s="50"/>
      <c r="N494" s="50"/>
      <c r="O494" s="50"/>
      <c r="P494" s="50"/>
      <c r="R494" s="50"/>
      <c r="S494" s="50"/>
      <c r="U494" s="50"/>
      <c r="W494" s="50"/>
      <c r="X494" s="50"/>
      <c r="Y494" s="50"/>
      <c r="Z494" s="50"/>
      <c r="AB494" s="50"/>
      <c r="AC494" s="50"/>
    </row>
    <row r="495" spans="8:29">
      <c r="H495" s="50"/>
      <c r="I495" s="50"/>
      <c r="J495" s="50"/>
      <c r="K495" s="50"/>
      <c r="M495" s="50"/>
      <c r="N495" s="50"/>
      <c r="O495" s="50"/>
      <c r="P495" s="50"/>
      <c r="R495" s="50"/>
      <c r="S495" s="50"/>
      <c r="U495" s="50"/>
      <c r="W495" s="50"/>
      <c r="X495" s="50"/>
      <c r="Y495" s="50"/>
      <c r="Z495" s="50"/>
      <c r="AB495" s="50"/>
      <c r="AC495" s="50"/>
    </row>
    <row r="496" spans="8:29">
      <c r="H496" s="50"/>
      <c r="I496" s="50"/>
      <c r="J496" s="50"/>
      <c r="K496" s="50"/>
      <c r="M496" s="50"/>
      <c r="N496" s="50"/>
      <c r="O496" s="50"/>
      <c r="P496" s="50"/>
      <c r="R496" s="50"/>
      <c r="S496" s="50"/>
      <c r="U496" s="50"/>
      <c r="W496" s="50"/>
      <c r="X496" s="50"/>
      <c r="Y496" s="50"/>
      <c r="Z496" s="50"/>
      <c r="AB496" s="50"/>
      <c r="AC496" s="50"/>
    </row>
    <row r="497" spans="8:29">
      <c r="H497" s="50"/>
      <c r="I497" s="50"/>
      <c r="J497" s="50"/>
      <c r="K497" s="50"/>
      <c r="M497" s="50"/>
      <c r="N497" s="50"/>
      <c r="O497" s="50"/>
      <c r="P497" s="50"/>
      <c r="R497" s="50"/>
      <c r="S497" s="50"/>
      <c r="U497" s="50"/>
      <c r="W497" s="50"/>
      <c r="X497" s="50"/>
      <c r="Y497" s="50"/>
      <c r="Z497" s="50"/>
      <c r="AB497" s="50"/>
      <c r="AC497" s="50"/>
    </row>
    <row r="498" spans="8:29">
      <c r="H498" s="50"/>
      <c r="I498" s="50"/>
      <c r="J498" s="50"/>
      <c r="K498" s="50"/>
      <c r="M498" s="50"/>
      <c r="N498" s="50"/>
      <c r="O498" s="50"/>
      <c r="P498" s="50"/>
      <c r="R498" s="50"/>
      <c r="S498" s="50"/>
      <c r="U498" s="50"/>
      <c r="W498" s="50"/>
      <c r="X498" s="50"/>
      <c r="Y498" s="50"/>
      <c r="Z498" s="50"/>
      <c r="AB498" s="50"/>
      <c r="AC498" s="50"/>
    </row>
    <row r="499" spans="8:29">
      <c r="H499" s="50"/>
      <c r="I499" s="50"/>
      <c r="J499" s="50"/>
      <c r="K499" s="50"/>
      <c r="M499" s="50"/>
      <c r="N499" s="50"/>
      <c r="O499" s="50"/>
      <c r="P499" s="50"/>
      <c r="R499" s="50"/>
      <c r="S499" s="50"/>
      <c r="U499" s="50"/>
      <c r="W499" s="50"/>
      <c r="X499" s="50"/>
      <c r="Y499" s="50"/>
      <c r="Z499" s="50"/>
      <c r="AB499" s="50"/>
      <c r="AC499" s="50"/>
    </row>
    <row r="500" spans="8:29">
      <c r="H500" s="50"/>
      <c r="I500" s="50"/>
      <c r="J500" s="50"/>
      <c r="K500" s="50"/>
      <c r="M500" s="50"/>
      <c r="N500" s="50"/>
      <c r="O500" s="50"/>
      <c r="P500" s="50"/>
      <c r="R500" s="50"/>
      <c r="S500" s="50"/>
      <c r="U500" s="50"/>
      <c r="W500" s="50"/>
      <c r="X500" s="50"/>
      <c r="Y500" s="50"/>
      <c r="Z500" s="50"/>
      <c r="AB500" s="50"/>
      <c r="AC500" s="50"/>
    </row>
    <row r="501" spans="8:29">
      <c r="H501" s="50"/>
      <c r="I501" s="50"/>
      <c r="J501" s="50"/>
      <c r="K501" s="50"/>
      <c r="M501" s="50"/>
      <c r="N501" s="50"/>
      <c r="O501" s="50"/>
      <c r="P501" s="50"/>
      <c r="R501" s="50"/>
      <c r="S501" s="50"/>
      <c r="U501" s="50"/>
      <c r="W501" s="50"/>
      <c r="X501" s="50"/>
      <c r="Y501" s="50"/>
      <c r="Z501" s="50"/>
      <c r="AB501" s="50"/>
      <c r="AC501" s="50"/>
    </row>
    <row r="502" spans="8:29">
      <c r="H502" s="50"/>
      <c r="I502" s="50"/>
      <c r="J502" s="50"/>
      <c r="K502" s="50"/>
      <c r="M502" s="50"/>
      <c r="N502" s="50"/>
      <c r="O502" s="50"/>
      <c r="P502" s="50"/>
      <c r="R502" s="50"/>
      <c r="S502" s="50"/>
      <c r="U502" s="50"/>
      <c r="W502" s="50"/>
      <c r="X502" s="50"/>
      <c r="Y502" s="50"/>
      <c r="Z502" s="50"/>
      <c r="AB502" s="50"/>
      <c r="AC502" s="50"/>
    </row>
    <row r="503" spans="8:29">
      <c r="H503" s="50"/>
      <c r="I503" s="50"/>
      <c r="J503" s="50"/>
      <c r="K503" s="50"/>
      <c r="M503" s="50"/>
      <c r="N503" s="50"/>
      <c r="O503" s="50"/>
      <c r="P503" s="50"/>
      <c r="R503" s="50"/>
      <c r="S503" s="50"/>
      <c r="U503" s="50"/>
      <c r="W503" s="50"/>
      <c r="X503" s="50"/>
      <c r="Y503" s="50"/>
      <c r="Z503" s="50"/>
      <c r="AB503" s="50"/>
      <c r="AC503" s="50"/>
    </row>
    <row r="504" spans="8:29">
      <c r="H504" s="50"/>
      <c r="I504" s="50"/>
      <c r="J504" s="50"/>
      <c r="K504" s="50"/>
      <c r="M504" s="50"/>
      <c r="N504" s="50"/>
      <c r="O504" s="50"/>
      <c r="P504" s="50"/>
      <c r="R504" s="50"/>
      <c r="S504" s="50"/>
      <c r="U504" s="50"/>
      <c r="W504" s="50"/>
      <c r="X504" s="50"/>
      <c r="Y504" s="50"/>
      <c r="Z504" s="50"/>
      <c r="AB504" s="50"/>
      <c r="AC504" s="50"/>
    </row>
    <row r="505" spans="8:29">
      <c r="H505" s="50"/>
      <c r="I505" s="50"/>
      <c r="J505" s="50"/>
      <c r="K505" s="50"/>
      <c r="M505" s="50"/>
      <c r="N505" s="50"/>
      <c r="O505" s="50"/>
      <c r="P505" s="50"/>
      <c r="R505" s="50"/>
      <c r="S505" s="50"/>
      <c r="U505" s="50"/>
      <c r="W505" s="50"/>
      <c r="X505" s="50"/>
      <c r="Y505" s="50"/>
      <c r="Z505" s="50"/>
      <c r="AB505" s="50"/>
      <c r="AC505" s="50"/>
    </row>
    <row r="506" spans="8:29">
      <c r="H506" s="50"/>
      <c r="I506" s="50"/>
      <c r="J506" s="50"/>
      <c r="K506" s="50"/>
      <c r="M506" s="50"/>
      <c r="N506" s="50"/>
      <c r="O506" s="50"/>
      <c r="P506" s="50"/>
      <c r="R506" s="50"/>
      <c r="S506" s="50"/>
      <c r="U506" s="50"/>
      <c r="W506" s="50"/>
      <c r="X506" s="50"/>
      <c r="Y506" s="50"/>
      <c r="Z506" s="50"/>
      <c r="AB506" s="50"/>
      <c r="AC506" s="50"/>
    </row>
    <row r="507" spans="8:29">
      <c r="H507" s="50"/>
      <c r="I507" s="50"/>
      <c r="J507" s="50"/>
      <c r="K507" s="50"/>
      <c r="M507" s="50"/>
      <c r="N507" s="50"/>
      <c r="O507" s="50"/>
      <c r="P507" s="50"/>
      <c r="R507" s="50"/>
      <c r="S507" s="50"/>
      <c r="U507" s="50"/>
      <c r="W507" s="50"/>
      <c r="X507" s="50"/>
      <c r="Y507" s="50"/>
      <c r="Z507" s="50"/>
      <c r="AB507" s="50"/>
      <c r="AC507" s="50"/>
    </row>
    <row r="508" spans="8:29">
      <c r="H508" s="50"/>
      <c r="I508" s="50"/>
      <c r="J508" s="50"/>
      <c r="K508" s="50"/>
      <c r="M508" s="50"/>
      <c r="N508" s="50"/>
      <c r="O508" s="50"/>
      <c r="P508" s="50"/>
      <c r="R508" s="50"/>
      <c r="S508" s="50"/>
      <c r="U508" s="50"/>
      <c r="W508" s="50"/>
      <c r="X508" s="50"/>
      <c r="Y508" s="50"/>
      <c r="Z508" s="50"/>
      <c r="AB508" s="50"/>
      <c r="AC508" s="50"/>
    </row>
    <row r="509" spans="8:29">
      <c r="H509" s="50"/>
      <c r="I509" s="50"/>
      <c r="J509" s="50"/>
      <c r="K509" s="50"/>
      <c r="M509" s="50"/>
      <c r="N509" s="50"/>
      <c r="O509" s="50"/>
      <c r="P509" s="50"/>
      <c r="R509" s="50"/>
      <c r="S509" s="50"/>
      <c r="U509" s="50"/>
      <c r="W509" s="50"/>
      <c r="X509" s="50"/>
      <c r="Y509" s="50"/>
      <c r="Z509" s="50"/>
      <c r="AB509" s="50"/>
      <c r="AC509" s="50"/>
    </row>
    <row r="510" spans="8:29">
      <c r="H510" s="50"/>
      <c r="I510" s="50"/>
      <c r="J510" s="50"/>
      <c r="K510" s="50"/>
      <c r="M510" s="50"/>
      <c r="N510" s="50"/>
      <c r="O510" s="50"/>
      <c r="P510" s="50"/>
      <c r="R510" s="50"/>
      <c r="S510" s="50"/>
      <c r="U510" s="50"/>
      <c r="W510" s="50"/>
      <c r="X510" s="50"/>
      <c r="Y510" s="50"/>
      <c r="Z510" s="50"/>
      <c r="AB510" s="50"/>
      <c r="AC510" s="50"/>
    </row>
    <row r="511" spans="8:29">
      <c r="H511" s="50"/>
      <c r="I511" s="50"/>
      <c r="J511" s="50"/>
      <c r="K511" s="50"/>
      <c r="M511" s="50"/>
      <c r="N511" s="50"/>
      <c r="O511" s="50"/>
      <c r="P511" s="50"/>
      <c r="R511" s="50"/>
      <c r="S511" s="50"/>
      <c r="U511" s="50"/>
      <c r="W511" s="50"/>
      <c r="X511" s="50"/>
      <c r="Y511" s="50"/>
      <c r="Z511" s="50"/>
      <c r="AB511" s="50"/>
      <c r="AC511" s="50"/>
    </row>
    <row r="512" spans="8:29">
      <c r="H512" s="50"/>
      <c r="I512" s="50"/>
      <c r="J512" s="50"/>
      <c r="K512" s="50"/>
      <c r="M512" s="50"/>
      <c r="N512" s="50"/>
      <c r="O512" s="50"/>
      <c r="P512" s="50"/>
      <c r="R512" s="50"/>
      <c r="S512" s="50"/>
      <c r="U512" s="50"/>
      <c r="W512" s="50"/>
      <c r="X512" s="50"/>
      <c r="Y512" s="50"/>
      <c r="Z512" s="50"/>
      <c r="AB512" s="50"/>
      <c r="AC512" s="50"/>
    </row>
    <row r="513" spans="8:29">
      <c r="H513" s="50"/>
      <c r="I513" s="50"/>
      <c r="J513" s="50"/>
      <c r="K513" s="50"/>
      <c r="M513" s="50"/>
      <c r="N513" s="50"/>
      <c r="O513" s="50"/>
      <c r="P513" s="50"/>
      <c r="R513" s="50"/>
      <c r="S513" s="50"/>
      <c r="U513" s="50"/>
      <c r="W513" s="50"/>
      <c r="X513" s="50"/>
      <c r="Y513" s="50"/>
      <c r="Z513" s="50"/>
      <c r="AB513" s="50"/>
      <c r="AC513" s="50"/>
    </row>
    <row r="514" spans="8:29">
      <c r="H514" s="50"/>
      <c r="I514" s="50"/>
      <c r="J514" s="50"/>
      <c r="K514" s="50"/>
      <c r="M514" s="50"/>
      <c r="N514" s="50"/>
      <c r="O514" s="50"/>
      <c r="P514" s="50"/>
      <c r="R514" s="50"/>
      <c r="S514" s="50"/>
      <c r="U514" s="50"/>
      <c r="W514" s="50"/>
      <c r="X514" s="50"/>
      <c r="Y514" s="50"/>
      <c r="Z514" s="50"/>
      <c r="AB514" s="50"/>
      <c r="AC514" s="50"/>
    </row>
    <row r="515" spans="8:29">
      <c r="H515" s="50"/>
      <c r="I515" s="50"/>
      <c r="J515" s="50"/>
      <c r="K515" s="50"/>
      <c r="M515" s="50"/>
      <c r="N515" s="50"/>
      <c r="O515" s="50"/>
      <c r="P515" s="50"/>
      <c r="R515" s="50"/>
      <c r="S515" s="50"/>
      <c r="U515" s="50"/>
      <c r="W515" s="50"/>
      <c r="X515" s="50"/>
      <c r="Y515" s="50"/>
      <c r="Z515" s="50"/>
      <c r="AB515" s="50"/>
      <c r="AC515" s="50"/>
    </row>
    <row r="516" spans="8:29">
      <c r="H516" s="50"/>
      <c r="I516" s="50"/>
      <c r="J516" s="50"/>
      <c r="K516" s="50"/>
      <c r="M516" s="50"/>
      <c r="N516" s="50"/>
      <c r="O516" s="50"/>
      <c r="P516" s="50"/>
      <c r="R516" s="50"/>
      <c r="S516" s="50"/>
      <c r="U516" s="50"/>
      <c r="W516" s="50"/>
      <c r="X516" s="50"/>
      <c r="Y516" s="50"/>
      <c r="Z516" s="50"/>
      <c r="AB516" s="50"/>
      <c r="AC516" s="50"/>
    </row>
    <row r="517" spans="8:29">
      <c r="H517" s="50"/>
      <c r="I517" s="50"/>
      <c r="J517" s="50"/>
      <c r="K517" s="50"/>
      <c r="M517" s="50"/>
      <c r="N517" s="50"/>
      <c r="O517" s="50"/>
      <c r="P517" s="50"/>
      <c r="R517" s="50"/>
      <c r="S517" s="50"/>
      <c r="U517" s="50"/>
      <c r="W517" s="50"/>
      <c r="X517" s="50"/>
      <c r="Y517" s="50"/>
      <c r="Z517" s="50"/>
      <c r="AB517" s="50"/>
      <c r="AC517" s="50"/>
    </row>
    <row r="518" spans="8:29">
      <c r="H518" s="50"/>
      <c r="I518" s="50"/>
      <c r="J518" s="50"/>
      <c r="K518" s="50"/>
      <c r="M518" s="50"/>
      <c r="N518" s="50"/>
      <c r="O518" s="50"/>
      <c r="P518" s="50"/>
      <c r="R518" s="50"/>
      <c r="S518" s="50"/>
      <c r="U518" s="50"/>
      <c r="W518" s="50"/>
      <c r="X518" s="50"/>
      <c r="Y518" s="50"/>
      <c r="Z518" s="50"/>
      <c r="AB518" s="50"/>
      <c r="AC518" s="50"/>
    </row>
    <row r="519" spans="8:29">
      <c r="H519" s="50"/>
      <c r="I519" s="50"/>
      <c r="J519" s="50"/>
      <c r="K519" s="50"/>
      <c r="M519" s="50"/>
      <c r="N519" s="50"/>
      <c r="O519" s="50"/>
      <c r="P519" s="50"/>
      <c r="R519" s="50"/>
      <c r="S519" s="50"/>
      <c r="U519" s="50"/>
      <c r="W519" s="50"/>
      <c r="X519" s="50"/>
      <c r="Y519" s="50"/>
      <c r="Z519" s="50"/>
      <c r="AB519" s="50"/>
      <c r="AC519" s="50"/>
    </row>
    <row r="520" spans="8:29">
      <c r="H520" s="50"/>
      <c r="I520" s="50"/>
      <c r="J520" s="50"/>
      <c r="K520" s="50"/>
      <c r="M520" s="50"/>
      <c r="N520" s="50"/>
      <c r="O520" s="50"/>
      <c r="P520" s="50"/>
      <c r="R520" s="50"/>
      <c r="S520" s="50"/>
      <c r="U520" s="50"/>
      <c r="W520" s="50"/>
      <c r="X520" s="50"/>
      <c r="Y520" s="50"/>
      <c r="Z520" s="50"/>
      <c r="AB520" s="50"/>
      <c r="AC520" s="50"/>
    </row>
    <row r="521" spans="8:29">
      <c r="H521" s="50"/>
      <c r="I521" s="50"/>
      <c r="J521" s="50"/>
      <c r="K521" s="50"/>
      <c r="M521" s="50"/>
      <c r="N521" s="50"/>
      <c r="O521" s="50"/>
      <c r="P521" s="50"/>
      <c r="R521" s="50"/>
      <c r="S521" s="50"/>
      <c r="U521" s="50"/>
      <c r="W521" s="50"/>
      <c r="X521" s="50"/>
      <c r="Y521" s="50"/>
      <c r="Z521" s="50"/>
      <c r="AB521" s="50"/>
      <c r="AC521" s="50"/>
    </row>
    <row r="522" spans="8:29">
      <c r="H522" s="50"/>
      <c r="I522" s="50"/>
      <c r="J522" s="50"/>
      <c r="K522" s="50"/>
      <c r="M522" s="50"/>
      <c r="N522" s="50"/>
      <c r="O522" s="50"/>
      <c r="P522" s="50"/>
      <c r="R522" s="50"/>
      <c r="S522" s="50"/>
      <c r="U522" s="50"/>
      <c r="W522" s="50"/>
      <c r="X522" s="50"/>
      <c r="Y522" s="50"/>
      <c r="Z522" s="50"/>
      <c r="AB522" s="50"/>
      <c r="AC522" s="50"/>
    </row>
    <row r="523" spans="8:29">
      <c r="H523" s="50"/>
      <c r="I523" s="50"/>
      <c r="J523" s="50"/>
      <c r="K523" s="50"/>
      <c r="M523" s="50"/>
      <c r="N523" s="50"/>
      <c r="O523" s="50"/>
      <c r="P523" s="50"/>
      <c r="R523" s="50"/>
      <c r="S523" s="50"/>
      <c r="U523" s="50"/>
      <c r="W523" s="50"/>
      <c r="X523" s="50"/>
      <c r="Y523" s="50"/>
      <c r="Z523" s="50"/>
      <c r="AB523" s="50"/>
      <c r="AC523" s="50"/>
    </row>
    <row r="524" spans="8:29">
      <c r="H524" s="50"/>
      <c r="I524" s="50"/>
      <c r="J524" s="50"/>
      <c r="K524" s="50"/>
      <c r="M524" s="50"/>
      <c r="N524" s="50"/>
      <c r="O524" s="50"/>
      <c r="P524" s="50"/>
      <c r="R524" s="50"/>
      <c r="S524" s="50"/>
      <c r="U524" s="50"/>
      <c r="W524" s="50"/>
      <c r="X524" s="50"/>
      <c r="Y524" s="50"/>
      <c r="Z524" s="50"/>
      <c r="AB524" s="50"/>
      <c r="AC524" s="50"/>
    </row>
    <row r="525" spans="8:29">
      <c r="H525" s="50"/>
      <c r="I525" s="50"/>
      <c r="J525" s="50"/>
      <c r="K525" s="50"/>
      <c r="M525" s="50"/>
      <c r="N525" s="50"/>
      <c r="O525" s="50"/>
      <c r="P525" s="50"/>
      <c r="R525" s="50"/>
      <c r="S525" s="50"/>
      <c r="U525" s="50"/>
      <c r="W525" s="50"/>
      <c r="X525" s="50"/>
      <c r="Y525" s="50"/>
      <c r="Z525" s="50"/>
      <c r="AB525" s="50"/>
      <c r="AC525" s="50"/>
    </row>
    <row r="526" spans="8:29">
      <c r="H526" s="50"/>
      <c r="I526" s="50"/>
      <c r="J526" s="50"/>
      <c r="K526" s="50"/>
      <c r="M526" s="50"/>
      <c r="N526" s="50"/>
      <c r="O526" s="50"/>
      <c r="P526" s="50"/>
      <c r="R526" s="50"/>
      <c r="S526" s="50"/>
      <c r="U526" s="50"/>
      <c r="W526" s="50"/>
      <c r="X526" s="50"/>
      <c r="Y526" s="50"/>
      <c r="Z526" s="50"/>
      <c r="AB526" s="50"/>
      <c r="AC526" s="50"/>
    </row>
    <row r="527" spans="8:29">
      <c r="H527" s="50"/>
      <c r="I527" s="50"/>
      <c r="J527" s="50"/>
      <c r="K527" s="50"/>
      <c r="M527" s="50"/>
      <c r="N527" s="50"/>
      <c r="O527" s="50"/>
      <c r="P527" s="50"/>
      <c r="R527" s="50"/>
      <c r="S527" s="50"/>
      <c r="U527" s="50"/>
      <c r="W527" s="50"/>
      <c r="X527" s="50"/>
      <c r="Y527" s="50"/>
      <c r="Z527" s="50"/>
      <c r="AB527" s="50"/>
      <c r="AC527" s="50"/>
    </row>
    <row r="528" spans="8:29">
      <c r="H528" s="50"/>
      <c r="I528" s="50"/>
      <c r="J528" s="50"/>
      <c r="K528" s="50"/>
      <c r="M528" s="50"/>
      <c r="N528" s="50"/>
      <c r="O528" s="50"/>
      <c r="P528" s="50"/>
      <c r="R528" s="50"/>
      <c r="S528" s="50"/>
      <c r="U528" s="50"/>
      <c r="W528" s="50"/>
      <c r="X528" s="50"/>
      <c r="Y528" s="50"/>
      <c r="Z528" s="50"/>
      <c r="AB528" s="50"/>
      <c r="AC528" s="50"/>
    </row>
    <row r="529" spans="8:29">
      <c r="H529" s="50"/>
      <c r="I529" s="50"/>
      <c r="J529" s="50"/>
      <c r="K529" s="50"/>
      <c r="M529" s="50"/>
      <c r="N529" s="50"/>
      <c r="O529" s="50"/>
      <c r="P529" s="50"/>
      <c r="R529" s="50"/>
      <c r="S529" s="50"/>
      <c r="U529" s="50"/>
      <c r="W529" s="50"/>
      <c r="X529" s="50"/>
      <c r="Y529" s="50"/>
      <c r="Z529" s="50"/>
      <c r="AB529" s="50"/>
      <c r="AC529" s="50"/>
    </row>
    <row r="530" spans="8:29">
      <c r="H530" s="50"/>
      <c r="I530" s="50"/>
      <c r="J530" s="50"/>
      <c r="K530" s="50"/>
      <c r="M530" s="50"/>
      <c r="N530" s="50"/>
      <c r="O530" s="50"/>
      <c r="P530" s="50"/>
      <c r="R530" s="50"/>
      <c r="S530" s="50"/>
      <c r="U530" s="50"/>
      <c r="W530" s="50"/>
      <c r="X530" s="50"/>
      <c r="Y530" s="50"/>
      <c r="Z530" s="50"/>
      <c r="AB530" s="50"/>
      <c r="AC530" s="50"/>
    </row>
    <row r="531" spans="8:29">
      <c r="H531" s="50"/>
      <c r="I531" s="50"/>
      <c r="J531" s="50"/>
      <c r="K531" s="50"/>
      <c r="M531" s="50"/>
      <c r="N531" s="50"/>
      <c r="O531" s="50"/>
      <c r="P531" s="50"/>
      <c r="R531" s="50"/>
      <c r="S531" s="50"/>
      <c r="U531" s="50"/>
      <c r="W531" s="50"/>
      <c r="X531" s="50"/>
      <c r="Y531" s="50"/>
      <c r="Z531" s="50"/>
      <c r="AB531" s="50"/>
      <c r="AC531" s="50"/>
    </row>
    <row r="532" spans="8:29">
      <c r="H532" s="50"/>
      <c r="I532" s="50"/>
      <c r="J532" s="50"/>
      <c r="K532" s="50"/>
      <c r="M532" s="50"/>
      <c r="N532" s="50"/>
      <c r="O532" s="50"/>
      <c r="P532" s="50"/>
      <c r="R532" s="50"/>
      <c r="S532" s="50"/>
      <c r="U532" s="50"/>
      <c r="W532" s="50"/>
      <c r="X532" s="50"/>
      <c r="Y532" s="50"/>
      <c r="Z532" s="50"/>
      <c r="AB532" s="50"/>
      <c r="AC532" s="50"/>
    </row>
    <row r="533" spans="8:29">
      <c r="H533" s="50"/>
      <c r="I533" s="50"/>
      <c r="J533" s="50"/>
      <c r="K533" s="50"/>
      <c r="M533" s="50"/>
      <c r="N533" s="50"/>
      <c r="O533" s="50"/>
      <c r="P533" s="50"/>
      <c r="R533" s="50"/>
      <c r="S533" s="50"/>
      <c r="U533" s="50"/>
      <c r="W533" s="50"/>
      <c r="X533" s="50"/>
      <c r="Y533" s="50"/>
      <c r="Z533" s="50"/>
      <c r="AB533" s="50"/>
      <c r="AC533" s="50"/>
    </row>
    <row r="534" spans="8:29">
      <c r="H534" s="50"/>
      <c r="I534" s="50"/>
      <c r="J534" s="50"/>
      <c r="K534" s="50"/>
      <c r="M534" s="50"/>
      <c r="N534" s="50"/>
      <c r="O534" s="50"/>
      <c r="P534" s="50"/>
      <c r="R534" s="50"/>
      <c r="S534" s="50"/>
      <c r="U534" s="50"/>
      <c r="W534" s="50"/>
      <c r="X534" s="50"/>
      <c r="Y534" s="50"/>
      <c r="Z534" s="50"/>
      <c r="AB534" s="50"/>
      <c r="AC534" s="50"/>
    </row>
    <row r="535" spans="8:29">
      <c r="H535" s="50"/>
      <c r="I535" s="50"/>
      <c r="J535" s="50"/>
      <c r="K535" s="50"/>
      <c r="M535" s="50"/>
      <c r="N535" s="50"/>
      <c r="O535" s="50"/>
      <c r="P535" s="50"/>
      <c r="R535" s="50"/>
      <c r="S535" s="50"/>
      <c r="U535" s="50"/>
      <c r="W535" s="50"/>
      <c r="X535" s="50"/>
      <c r="Y535" s="50"/>
      <c r="Z535" s="50"/>
      <c r="AB535" s="50"/>
      <c r="AC535" s="50"/>
    </row>
    <row r="536" spans="8:29">
      <c r="H536" s="50"/>
      <c r="I536" s="50"/>
      <c r="J536" s="50"/>
      <c r="K536" s="50"/>
      <c r="M536" s="50"/>
      <c r="N536" s="50"/>
      <c r="O536" s="50"/>
      <c r="P536" s="50"/>
      <c r="R536" s="50"/>
      <c r="S536" s="50"/>
      <c r="U536" s="50"/>
      <c r="W536" s="50"/>
      <c r="X536" s="50"/>
      <c r="Y536" s="50"/>
      <c r="Z536" s="50"/>
      <c r="AB536" s="50"/>
      <c r="AC536" s="50"/>
    </row>
    <row r="537" spans="8:29">
      <c r="H537" s="50"/>
      <c r="I537" s="50"/>
      <c r="J537" s="54"/>
      <c r="K537" s="50"/>
      <c r="M537" s="50"/>
      <c r="N537" s="50"/>
      <c r="O537" s="50"/>
      <c r="P537" s="50"/>
      <c r="R537" s="50"/>
      <c r="S537" s="50"/>
      <c r="U537" s="50"/>
      <c r="W537" s="50"/>
      <c r="X537" s="50"/>
      <c r="Y537" s="50"/>
      <c r="Z537" s="50"/>
      <c r="AB537" s="50"/>
      <c r="AC537" s="50"/>
    </row>
    <row r="538" spans="8:29">
      <c r="H538" s="50"/>
      <c r="I538" s="50"/>
      <c r="J538" s="54"/>
      <c r="K538" s="50"/>
      <c r="M538" s="50"/>
      <c r="N538" s="50"/>
      <c r="O538" s="50"/>
      <c r="P538" s="50"/>
      <c r="R538" s="50"/>
      <c r="S538" s="50"/>
      <c r="U538" s="50"/>
      <c r="W538" s="50"/>
      <c r="X538" s="50"/>
      <c r="Y538" s="50"/>
      <c r="Z538" s="50"/>
      <c r="AB538" s="50"/>
      <c r="AC538" s="50"/>
    </row>
  </sheetData>
  <mergeCells count="321">
    <mergeCell ref="BP57:BR57"/>
    <mergeCell ref="AB47:AC47"/>
    <mergeCell ref="H52:I52"/>
    <mergeCell ref="H40:J40"/>
    <mergeCell ref="AR27:AS27"/>
    <mergeCell ref="AG38:AI38"/>
    <mergeCell ref="AG39:AH39"/>
    <mergeCell ref="AG43:AI43"/>
    <mergeCell ref="BP58:BR58"/>
    <mergeCell ref="W31:X31"/>
    <mergeCell ref="AW31:AX31"/>
    <mergeCell ref="AW42:AX42"/>
    <mergeCell ref="AM33:AO33"/>
    <mergeCell ref="AG33:AH33"/>
    <mergeCell ref="AG34:AI34"/>
    <mergeCell ref="BG50:BH50"/>
    <mergeCell ref="AR42:AT42"/>
    <mergeCell ref="AG44:AH44"/>
    <mergeCell ref="AG53:AH53"/>
    <mergeCell ref="BP56:BR56"/>
    <mergeCell ref="BB50:BD51"/>
    <mergeCell ref="BB52:BC52"/>
    <mergeCell ref="AR43:AS43"/>
    <mergeCell ref="BP51:BR51"/>
    <mergeCell ref="BP59:BR59"/>
    <mergeCell ref="BP60:BR60"/>
    <mergeCell ref="H29:I30"/>
    <mergeCell ref="H32:I32"/>
    <mergeCell ref="W42:X42"/>
    <mergeCell ref="W33:Y33"/>
    <mergeCell ref="W34:X34"/>
    <mergeCell ref="H44:J44"/>
    <mergeCell ref="H45:I45"/>
    <mergeCell ref="H46:I47"/>
    <mergeCell ref="H33:I33"/>
    <mergeCell ref="BB47:BC47"/>
    <mergeCell ref="BG39:BI39"/>
    <mergeCell ref="BG40:BH40"/>
    <mergeCell ref="BG31:BI32"/>
    <mergeCell ref="AB37:AC38"/>
    <mergeCell ref="M38:N39"/>
    <mergeCell ref="BB56:BD56"/>
    <mergeCell ref="BB57:BC57"/>
    <mergeCell ref="BL46:BM46"/>
    <mergeCell ref="AI46:AI55"/>
    <mergeCell ref="AG52:AH52"/>
    <mergeCell ref="M48:O48"/>
    <mergeCell ref="W30:Y30"/>
    <mergeCell ref="AR22:AS22"/>
    <mergeCell ref="BL39:BN39"/>
    <mergeCell ref="BL40:BM40"/>
    <mergeCell ref="AW43:AX43"/>
    <mergeCell ref="AW40:AY40"/>
    <mergeCell ref="BB46:BC46"/>
    <mergeCell ref="BB39:BC40"/>
    <mergeCell ref="BG18:BH18"/>
    <mergeCell ref="BG21:BI21"/>
    <mergeCell ref="BG22:BH22"/>
    <mergeCell ref="BG27:BI27"/>
    <mergeCell ref="BG28:BH28"/>
    <mergeCell ref="BG34:BH35"/>
    <mergeCell ref="BG36:BH36"/>
    <mergeCell ref="BG33:BH33"/>
    <mergeCell ref="BL24:BM24"/>
    <mergeCell ref="BL27:BN27"/>
    <mergeCell ref="BL28:BM28"/>
    <mergeCell ref="BL29:BN29"/>
    <mergeCell ref="BP53:BR53"/>
    <mergeCell ref="BP54:BR54"/>
    <mergeCell ref="AW21:AX22"/>
    <mergeCell ref="AW23:AX23"/>
    <mergeCell ref="AW30:AY30"/>
    <mergeCell ref="AW36:AY36"/>
    <mergeCell ref="AW53:AX53"/>
    <mergeCell ref="AW47:AY48"/>
    <mergeCell ref="AW49:AX49"/>
    <mergeCell ref="AW52:AY52"/>
    <mergeCell ref="BP52:BR52"/>
    <mergeCell ref="BB44:BD44"/>
    <mergeCell ref="AB46:AD46"/>
    <mergeCell ref="AR20:AT20"/>
    <mergeCell ref="AR19:AS19"/>
    <mergeCell ref="AR21:AT21"/>
    <mergeCell ref="AR34:AT34"/>
    <mergeCell ref="AR35:AS35"/>
    <mergeCell ref="AR25:AT25"/>
    <mergeCell ref="AR26:AT26"/>
    <mergeCell ref="BP55:BR55"/>
    <mergeCell ref="AW19:AY19"/>
    <mergeCell ref="AW20:AX20"/>
    <mergeCell ref="AW41:AX41"/>
    <mergeCell ref="BB23:BC23"/>
    <mergeCell ref="BB26:BD26"/>
    <mergeCell ref="BG49:BI49"/>
    <mergeCell ref="BB35:BD36"/>
    <mergeCell ref="BB37:BC37"/>
    <mergeCell ref="BB21:BD22"/>
    <mergeCell ref="BG44:BI44"/>
    <mergeCell ref="BG45:BH45"/>
    <mergeCell ref="BB45:BC45"/>
    <mergeCell ref="BB31:BD32"/>
    <mergeCell ref="BB33:BC33"/>
    <mergeCell ref="BL44:BM45"/>
    <mergeCell ref="AG20:AI20"/>
    <mergeCell ref="AG21:AH21"/>
    <mergeCell ref="AM15:AO15"/>
    <mergeCell ref="AM16:AN16"/>
    <mergeCell ref="AB30:AD31"/>
    <mergeCell ref="AB32:AC32"/>
    <mergeCell ref="AB9:AD9"/>
    <mergeCell ref="AB10:AC10"/>
    <mergeCell ref="AB42:AC42"/>
    <mergeCell ref="AM9:AO9"/>
    <mergeCell ref="AM10:AN10"/>
    <mergeCell ref="AB11:AD11"/>
    <mergeCell ref="AB28:AC28"/>
    <mergeCell ref="AB39:AC39"/>
    <mergeCell ref="AB41:AD41"/>
    <mergeCell ref="AM36:AN36"/>
    <mergeCell ref="AM34:AO35"/>
    <mergeCell ref="AG35:AH35"/>
    <mergeCell ref="AG32:AI32"/>
    <mergeCell ref="AB35:AD35"/>
    <mergeCell ref="AB36:AC36"/>
    <mergeCell ref="BP2:BS5"/>
    <mergeCell ref="BP50:BR50"/>
    <mergeCell ref="BF3:BI3"/>
    <mergeCell ref="BK3:BN3"/>
    <mergeCell ref="AQ3:AT3"/>
    <mergeCell ref="AV3:AY3"/>
    <mergeCell ref="BA3:BD3"/>
    <mergeCell ref="BB41:BC41"/>
    <mergeCell ref="BB27:BC27"/>
    <mergeCell ref="AW5:AY5"/>
    <mergeCell ref="AW6:AX6"/>
    <mergeCell ref="AW13:AY13"/>
    <mergeCell ref="BG8:BH8"/>
    <mergeCell ref="BG9:BI9"/>
    <mergeCell ref="BG10:BH10"/>
    <mergeCell ref="BG11:BI11"/>
    <mergeCell ref="BG12:BH12"/>
    <mergeCell ref="BL18:BM18"/>
    <mergeCell ref="BL10:BN10"/>
    <mergeCell ref="BL11:BM11"/>
    <mergeCell ref="BL23:BN23"/>
    <mergeCell ref="BP49:BR49"/>
    <mergeCell ref="BL30:BM30"/>
    <mergeCell ref="BL42:BN42"/>
    <mergeCell ref="BL5:BN5"/>
    <mergeCell ref="BL6:BM6"/>
    <mergeCell ref="BL7:BN7"/>
    <mergeCell ref="BL8:BM8"/>
    <mergeCell ref="BL17:BN17"/>
    <mergeCell ref="AR5:AT5"/>
    <mergeCell ref="AR6:AS6"/>
    <mergeCell ref="AR16:AT16"/>
    <mergeCell ref="AR17:AS17"/>
    <mergeCell ref="AR13:AT13"/>
    <mergeCell ref="AR14:AS14"/>
    <mergeCell ref="AW17:AX17"/>
    <mergeCell ref="BB17:BC17"/>
    <mergeCell ref="BG16:BI17"/>
    <mergeCell ref="BG4:BI4"/>
    <mergeCell ref="BB8:BD8"/>
    <mergeCell ref="BB9:BC9"/>
    <mergeCell ref="BB14:BD14"/>
    <mergeCell ref="BB15:BC15"/>
    <mergeCell ref="BB16:BD16"/>
    <mergeCell ref="BB12:BD12"/>
    <mergeCell ref="BG7:BI7"/>
    <mergeCell ref="AW16:AY16"/>
    <mergeCell ref="AW14:AX14"/>
    <mergeCell ref="BB13:BC13"/>
    <mergeCell ref="B2:E5"/>
    <mergeCell ref="H6:I7"/>
    <mergeCell ref="G3:J3"/>
    <mergeCell ref="H20:J20"/>
    <mergeCell ref="H21:I21"/>
    <mergeCell ref="H26:J26"/>
    <mergeCell ref="AB21:AC21"/>
    <mergeCell ref="AB15:AD15"/>
    <mergeCell ref="AB16:AD16"/>
    <mergeCell ref="AB17:AC17"/>
    <mergeCell ref="H8:I8"/>
    <mergeCell ref="M4:O4"/>
    <mergeCell ref="M5:N5"/>
    <mergeCell ref="AA3:AD3"/>
    <mergeCell ref="AB20:AD20"/>
    <mergeCell ref="H18:J18"/>
    <mergeCell ref="H19:I19"/>
    <mergeCell ref="H23:J24"/>
    <mergeCell ref="W16:Y16"/>
    <mergeCell ref="W17:X17"/>
    <mergeCell ref="AB23:AC23"/>
    <mergeCell ref="M25:O25"/>
    <mergeCell ref="R5:S5"/>
    <mergeCell ref="V3:Y3"/>
    <mergeCell ref="AL3:AO3"/>
    <mergeCell ref="L3:O3"/>
    <mergeCell ref="Q3:T3"/>
    <mergeCell ref="M22:N22"/>
    <mergeCell ref="W21:X21"/>
    <mergeCell ref="M18:N18"/>
    <mergeCell ref="M26:N26"/>
    <mergeCell ref="W4:X5"/>
    <mergeCell ref="W20:Y20"/>
    <mergeCell ref="W6:X7"/>
    <mergeCell ref="W14:X14"/>
    <mergeCell ref="R8:T8"/>
    <mergeCell ref="R9:S9"/>
    <mergeCell ref="R10:T10"/>
    <mergeCell ref="R11:S11"/>
    <mergeCell ref="R14:T15"/>
    <mergeCell ref="R16:S16"/>
    <mergeCell ref="R4:T4"/>
    <mergeCell ref="AB22:AD22"/>
    <mergeCell ref="AG4:AI4"/>
    <mergeCell ref="AG5:AH5"/>
    <mergeCell ref="AG16:AI17"/>
    <mergeCell ref="AG22:AI22"/>
    <mergeCell ref="AG23:AH23"/>
    <mergeCell ref="AF3:AI3"/>
    <mergeCell ref="M12:O12"/>
    <mergeCell ref="M13:N13"/>
    <mergeCell ref="M14:O14"/>
    <mergeCell ref="M15:N15"/>
    <mergeCell ref="M17:O17"/>
    <mergeCell ref="M27:O27"/>
    <mergeCell ref="M28:N28"/>
    <mergeCell ref="M21:O21"/>
    <mergeCell ref="W10:Y10"/>
    <mergeCell ref="W13:Y13"/>
    <mergeCell ref="W11:X11"/>
    <mergeCell ref="W22:Y22"/>
    <mergeCell ref="W23:X23"/>
    <mergeCell ref="M7:O7"/>
    <mergeCell ref="M8:N8"/>
    <mergeCell ref="M19:O20"/>
    <mergeCell ref="AB12:AC12"/>
    <mergeCell ref="AB27:AD27"/>
    <mergeCell ref="AG15:AI15"/>
    <mergeCell ref="AG8:AI8"/>
    <mergeCell ref="AG9:AH9"/>
    <mergeCell ref="AG10:AI10"/>
    <mergeCell ref="AG11:AH11"/>
    <mergeCell ref="W43:Y43"/>
    <mergeCell ref="R45:T45"/>
    <mergeCell ref="R46:S46"/>
    <mergeCell ref="B58:D58"/>
    <mergeCell ref="B50:D50"/>
    <mergeCell ref="W44:X44"/>
    <mergeCell ref="R52:T52"/>
    <mergeCell ref="R53:S53"/>
    <mergeCell ref="R56:S56"/>
    <mergeCell ref="R54:T55"/>
    <mergeCell ref="B57:D57"/>
    <mergeCell ref="B55:D55"/>
    <mergeCell ref="B56:D56"/>
    <mergeCell ref="B60:D60"/>
    <mergeCell ref="R36:T36"/>
    <mergeCell ref="R37:S37"/>
    <mergeCell ref="R40:T40"/>
    <mergeCell ref="R41:S41"/>
    <mergeCell ref="R35:S35"/>
    <mergeCell ref="R34:T34"/>
    <mergeCell ref="M36:O36"/>
    <mergeCell ref="M37:N37"/>
    <mergeCell ref="B59:D59"/>
    <mergeCell ref="H51:J51"/>
    <mergeCell ref="B51:D51"/>
    <mergeCell ref="B52:D52"/>
    <mergeCell ref="R18:T18"/>
    <mergeCell ref="R49:S50"/>
    <mergeCell ref="R19:S19"/>
    <mergeCell ref="H55:J55"/>
    <mergeCell ref="H56:I56"/>
    <mergeCell ref="B53:D53"/>
    <mergeCell ref="W48:Y48"/>
    <mergeCell ref="W41:Y41"/>
    <mergeCell ref="B54:D54"/>
    <mergeCell ref="H27:I27"/>
    <mergeCell ref="R23:T23"/>
    <mergeCell ref="R27:T27"/>
    <mergeCell ref="R28:S28"/>
    <mergeCell ref="R24:S24"/>
    <mergeCell ref="R30:T30"/>
    <mergeCell ref="R31:S31"/>
    <mergeCell ref="H41:I41"/>
    <mergeCell ref="M33:N33"/>
    <mergeCell ref="M49:N49"/>
    <mergeCell ref="M32:O32"/>
    <mergeCell ref="H34:I35"/>
    <mergeCell ref="B49:D49"/>
    <mergeCell ref="W50:Y50"/>
    <mergeCell ref="W51:X51"/>
    <mergeCell ref="B71:D71"/>
    <mergeCell ref="BS71:BU71"/>
    <mergeCell ref="B72:D72"/>
    <mergeCell ref="BS72:BU72"/>
    <mergeCell ref="B73:D73"/>
    <mergeCell ref="BS73:BU73"/>
    <mergeCell ref="B74:C74"/>
    <mergeCell ref="BS74:BT74"/>
    <mergeCell ref="B75:D75"/>
    <mergeCell ref="BS75:BU75"/>
    <mergeCell ref="B81:D81"/>
    <mergeCell ref="BS81:BU81"/>
    <mergeCell ref="B82:D82"/>
    <mergeCell ref="BS82:BU82"/>
    <mergeCell ref="B83:D83"/>
    <mergeCell ref="BS83:BU83"/>
    <mergeCell ref="B76:D76"/>
    <mergeCell ref="BS76:BU76"/>
    <mergeCell ref="B77:D77"/>
    <mergeCell ref="BS77:BU77"/>
    <mergeCell ref="B78:D78"/>
    <mergeCell ref="BS78:BU78"/>
    <mergeCell ref="B79:D79"/>
    <mergeCell ref="BS79:BU79"/>
    <mergeCell ref="B80:D80"/>
    <mergeCell ref="BS80:BU80"/>
  </mergeCells>
  <phoneticPr fontId="1" type="noConversion"/>
  <conditionalFormatting sqref="B72:BU72">
    <cfRule type="expression" dxfId="69" priority="11">
      <formula>B72&lt;&gt;0</formula>
    </cfRule>
  </conditionalFormatting>
  <conditionalFormatting sqref="B73:BU73">
    <cfRule type="expression" dxfId="68" priority="10">
      <formula>B73&lt;&gt;0</formula>
    </cfRule>
  </conditionalFormatting>
  <conditionalFormatting sqref="B74:BU75">
    <cfRule type="expression" dxfId="67" priority="9">
      <formula>B74&lt;&gt;0</formula>
    </cfRule>
  </conditionalFormatting>
  <conditionalFormatting sqref="B76:BU76">
    <cfRule type="expression" dxfId="66" priority="8">
      <formula>B76&lt;&gt;0</formula>
    </cfRule>
  </conditionalFormatting>
  <conditionalFormatting sqref="B77:BU77">
    <cfRule type="expression" dxfId="65" priority="7">
      <formula>B77&lt;&gt;0</formula>
    </cfRule>
  </conditionalFormatting>
  <conditionalFormatting sqref="B78:BU78">
    <cfRule type="expression" dxfId="64" priority="6">
      <formula>B78&lt;&gt;0</formula>
    </cfRule>
  </conditionalFormatting>
  <conditionalFormatting sqref="B79:BU79">
    <cfRule type="expression" dxfId="63" priority="5">
      <formula>B79&lt;&gt;0</formula>
    </cfRule>
  </conditionalFormatting>
  <conditionalFormatting sqref="B80:BU80">
    <cfRule type="expression" dxfId="62" priority="4">
      <formula>B80&lt;&gt;0</formula>
    </cfRule>
  </conditionalFormatting>
  <conditionalFormatting sqref="B81:BU81">
    <cfRule type="expression" dxfId="61" priority="3">
      <formula>B81&lt;&gt;0</formula>
    </cfRule>
  </conditionalFormatting>
  <conditionalFormatting sqref="B82:BU82">
    <cfRule type="expression" dxfId="60" priority="2">
      <formula>B82&lt;&gt;0</formula>
    </cfRule>
  </conditionalFormatting>
  <conditionalFormatting sqref="B83:BU83">
    <cfRule type="expression" dxfId="59" priority="1">
      <formula>B83&lt;&gt;0</formula>
    </cfRule>
  </conditionalFormatting>
  <dataValidations count="9">
    <dataValidation type="list" errorStyle="information" allowBlank="1" showInputMessage="1" showErrorMessage="1" errorTitle="Izberi iz seznama" promptTitle="vodniki" sqref="H9:I10 M45:N45 H28:I28 H25:I25 H42:I42 H31:I31 K29 H53:I53 M6:N6 AG6:AH6 M9:N9 M23:N23 M34:N34 R17:S17 R32:S32 R42:S42 R20:S20 R57:S57 W12:X12 W18:X18 AW38:AX38 AB33:AC33 AB18:AC18 AB43:AC43 AB29:AC29 AG50:AH51 AG18:AH18 AG29:AH29 AG40:AH40 AM5:AN6 AM23:AN26 AM37:AN37 W15:X15 R6:S6 AM11:AN11 AR7:AS7 AR15:AS15 AR23:AS23 AW15:AX15 AR36:AS36 AR44:AS44 AR28:AS28 AW28:AX28 W29:X29 AW50:AX50 AW12:AX12 BB10:BC10 BB24:BC24 BB42:BC42 BB34:BC34 BB38:BC38 BB53:BC53 BG19:BH19 BG29:BH29 BG41:BH41 BG51:BH51 BL15:BM15 BL25:BM25 BL36:BM36 BL47:BM47 H16:I16 R51:S51 AG54:AG55 AG56:AH56 AG57">
      <formula1>Vodniki</formula1>
    </dataValidation>
    <dataValidation type="list" allowBlank="1" showInputMessage="1" showErrorMessage="1" sqref="M44:N44 H19:I19 H52:I52 H21:I21 M18:N18 H56:I56 H45:I45 H33:I33 M8:N8 M26:N26 H41:I41 K28 AG56:AH56 M13:N13 M15:N15 M28:N28 M37:N37 M40:N40 M5:N5 AG5:AH5 M49:N49 M22:N22 M33:N33 R9:S9 R11:S11 R28:S28 R24:S24 R35:S35 R46:S46 R37:S37 R31:S31 R41:S41 R19:S19 R53:S53 R56:S56 W17:X17 W21:X21 W31:X31 W42:X42 W44:X44 W23:X23 W34:X34 W51:X51 AB32:AC32 AB17:AC17 AB10:AC10 AB12:AC12 AB21:AC21 AB36:AC36 BL46:BM46 AB47:AC47 AB42:AC42 AB28:AC28 AB23:AC23 AG49:AH49 AG9:AH9 AG11:AH11 AG21:AH21 AG23:AH23 AG33:AH33 AG35:AH35 AG44:AH44 AG39:AH39 AM5:AN5 AM21:AN21 AM16:AN16 AM36:AN36 AG53:AH53 W14:X14 R5:S5 AM10:AN10 AR6:AS6 AR17:AS17 AR14:AS14 AR22:AS22 AW20:AX20 AR35:AS35 AR43:AS43 AW17:AX17 AW14:AX14 AW6:AX6 AR27:AS27 AW23:AX23 AW27:AX27 AW31:AX31 AW41:AX41 AW43:AX43 AW53:AX53 AW49:AX49 AW11:AX11 BB9:BC9 BB15:BC15 BB17:BC17 BB23:BC23 BB41:BC41 BB27:BC27 BB45:BC45 BB47:BC47 BB33:BC33 BB37:BC37 BB52:BC52 BB13:BC13 BG8:BH8 BG10:BH10 BG12:BH12 BB57:BC57 BG18:BH18 BG22:BH22 BG28:BH28 BG36:BH36 BG33:BH33 BG40:BH40 BG45:BH45 BG50:BH50 BL6:BM6 BL8:BM8 BL14:BM14 BL18:BM18 BL11:BM11 BL24:BM24 BL28:BM28 BL30:BM30 BL35:BM35 BL40:BM40 AB39:AC39 R16:S16 W11 H8:I8 H15:I15 H27:I27">
      <formula1>zahtevnost</formula1>
    </dataValidation>
    <dataValidation errorStyle="information" allowBlank="1" showInputMessage="1" showErrorMessage="1" errorTitle="Izberi iz seznama" promptTitle="vodniki" sqref="P38"/>
    <dataValidation type="list" allowBlank="1" showInputMessage="1" showErrorMessage="1" sqref="J41 J30 AD38 J27 J52 O5 O44 AI5 O8 O22 O33 T19 T31 T41 AO10 T56 Y11 Y17 AD32 AD17 AD42 AD28 AI56 AI39 AO5 AO25 AO36 AH54 Y14 T5 AT6 AT14 AT22 AY14 AT35 AT43 AT27 AY22 AY27 AY49 AY42 AY11 BD9 BD23 BD40:BD41 BD33 BD37 BD52 BI18 BI28 BI35 BI40 BI50 BN14 BN24 BN35 BN46 J15 J8:J9 BD46 O39">
      <formula1>poti</formula1>
    </dataValidation>
    <dataValidation type="list" allowBlank="1" showInputMessage="1" showErrorMessage="1" sqref="J25 J53 J21 J45 J35 J42 J56 J47 O18 AI6 O26 J33 O45 J19 J31 J28 O13 O15 O28 O37 O40 O9 O6 AD39 O49 O23 O34 T9 T11 T17 T24 T35 T46 T37 T32 T42 T20 T28 T53 T50:T51 T57 Y12 Y18 Y5 Y21 AY38 Y7 Y31 Y42 Y44 Y23 Y34 Y51 AD33 AD18 AD10 AD12 AD21 AD36 BN47 AD47 AD43 AD29 AD23 AI57 AI9 AI11 AI21 AI23 AI33 AI35 AI44 AI18 AI29 AI40 AO6 AO26 AO16 AO37 AH55 Y15 T6 AO11 AT7 AT17 AT15 AT23 AY20 AT36 AT44 AY17 AY15 AY6 AT28 AY23 AY28 AY31 Y29 AY41 AY43 AY53 AY50 AY12 BD10 BD15 BD17 BD24 BD42 BD27 BD45 BD47 BD34 BD38 BD53 BD13 BI8 BI10 BI12 BD57 BI19 BI22 BI29 BI36 BI33 BI41 BI45 BI51 BN6 BN8 BN15 BN18 BN11 BN25 BN28 BN30 BN36 BN40 J10 J16">
      <formula1>gore</formula1>
    </dataValidation>
    <dataValidation type="list" errorStyle="information" allowBlank="1" showInputMessage="1" showErrorMessage="1" error="Ni na seznamu" sqref="M43:O43 J29 H23 H40:J40 H13 M4:O4 H51:J51 H26:J26 H6 AG4:AI4 H29 M7:O7 M21:O21 M32:O32 R18:T18 R30:T30 R40:T40 R14 AM9:AO9 BL44 R54 W10 W16:Y16 AW36 W13:Y13 AB15:AD16 AB41:AD41 AB27:AD27 AG47 AG16 AG26 AG38:AI38 AM33:AM34 AN33:AO33 AB30 R4:T4 AR5:AT5 AR13:AT13 AR19:AR20 AT19:AT20 AS20 AW13:AY13 AR34:AT34 AR42:AT42 AR25:AR26 AW26:AY26 W27 AW47 BB8:BD8 BB21 BB39 BB31 BB35 BB50 BG16 BG27:BI27 BG39:BI39 BG49:BI49 BL13:BN13 BL23:BN23 AG52">
      <formula1>Torkarji</formula1>
    </dataValidation>
    <dataValidation type="list" errorStyle="information" allowBlank="1" showInputMessage="1" showErrorMessage="1" sqref="H18:J18 H20:J20 H34 H46 H44:J44 M17:O17 M12:O12 M25:O25 M14:O14 M27:O27 M36:O36 M38 H55:J55 AM15:AO15 M48:O48 R8:T8 R10:T10 R23:T23 R34:T34 R45:T45 R36:T36 R27:T27 R52:T52 R49 W4 W20:Y20 W48 W6 W30:Y30 W41:Y41 W43:Y43 W22:Y22 W33:Y33 W50:Y50 AB9:AD9 AB11:AD11 AB20:AD20 AB35:AD35 BL39:BN39 AB46:AD46 AB22:AD22 AG8:AI8 AG10:AI10 AG20:AI20 AG22:AI22 AG32:AI32 AG34:AI34 AG43:AI43 H32 J32 AR16:AT16 AW16:AY16 AW5:AY5 AW19:AY19 AW21 AY21 AW30:AY30 AW40:AY40 AW52:AY52 AW42 BB14:BD14 BB16:BD16 BB26:BD26 BB44:BD44 AB37 BB12:BD12 BG7:BI7 BG9:BI9 BG11:BI11 BB56:BD56 BG21:BI21 BI34 BG34 BG31 BG44:BI44 BL5:BN5 BL7:BN7 BL17:BN17 BL10:BN10 BL27:BN27 BL29:BN29 BB46">
      <formula1>Navihanci</formula1>
    </dataValidation>
    <dataValidation errorStyle="information" allowBlank="1" showInputMessage="1" showErrorMessage="1" error="Ni na seznamu" sqref="J6"/>
    <dataValidation type="list" errorStyle="information" allowBlank="1" showInputMessage="1" showErrorMessage="1" promptTitle="=gorovje" sqref="J34 J46 T49 Y4 Y6">
      <formula1>poti</formula1>
    </dataValidation>
  </dataValidations>
  <hyperlinks>
    <hyperlink ref="B32" r:id="rId1" display="Gorovje"/>
    <hyperlink ref="B33" r:id="rId2"/>
    <hyperlink ref="B26" r:id="rId3" display="Poti"/>
    <hyperlink ref="B27" r:id="rId4"/>
    <hyperlink ref="B28" r:id="rId5"/>
    <hyperlink ref="B29" r:id="rId6"/>
    <hyperlink ref="B30" r:id="rId7"/>
    <hyperlink ref="B34" r:id="rId8"/>
    <hyperlink ref="B35" r:id="rId9"/>
    <hyperlink ref="B36" r:id="rId10"/>
    <hyperlink ref="B37" r:id="rId11" display="PDH"/>
    <hyperlink ref="B39" r:id="rId12"/>
    <hyperlink ref="B40" r:id="rId13"/>
    <hyperlink ref="B42" r:id="rId14"/>
    <hyperlink ref="B41" r:id="rId15"/>
    <hyperlink ref="B38" r:id="rId16"/>
    <hyperlink ref="B46" r:id="rId17"/>
    <hyperlink ref="B47" r:id="rId18"/>
    <hyperlink ref="B44" r:id="rId19"/>
    <hyperlink ref="B50" r:id="rId20"/>
    <hyperlink ref="BP32" r:id="rId21" display="Gorovje"/>
    <hyperlink ref="BP33" r:id="rId22"/>
    <hyperlink ref="BP26" r:id="rId23" display="Poti"/>
    <hyperlink ref="BP27" r:id="rId24"/>
    <hyperlink ref="BP28" r:id="rId25"/>
    <hyperlink ref="BP29" r:id="rId26"/>
    <hyperlink ref="BP30" r:id="rId27"/>
    <hyperlink ref="BP34" r:id="rId28"/>
    <hyperlink ref="BP35" r:id="rId29"/>
    <hyperlink ref="BP36" r:id="rId30"/>
    <hyperlink ref="BP37" r:id="rId31" display="PDH"/>
    <hyperlink ref="BP39" r:id="rId32"/>
    <hyperlink ref="BP40" r:id="rId33"/>
    <hyperlink ref="BP38" r:id="rId34"/>
    <hyperlink ref="B45" r:id="rId35"/>
    <hyperlink ref="BP46" r:id="rId36"/>
    <hyperlink ref="BP47" r:id="rId37"/>
    <hyperlink ref="BP44" r:id="rId38"/>
    <hyperlink ref="BP45" r:id="rId39"/>
    <hyperlink ref="BP42" r:id="rId40"/>
    <hyperlink ref="BP41" r:id="rId41"/>
    <hyperlink ref="BP50" r:id="rId42"/>
    <hyperlink ref="B71" r:id="rId43"/>
    <hyperlink ref="BS71" r:id="rId44"/>
  </hyperlinks>
  <printOptions horizontalCentered="1"/>
  <pageMargins left="0.19685039370078741" right="0.19685039370078741" top="0.39370078740157483" bottom="0.19685039370078741" header="0" footer="0"/>
  <pageSetup paperSize="8" scale="84" orientation="landscape" r:id="rId45"/>
  <colBreaks count="1" manualBreakCount="1">
    <brk id="36"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DT97"/>
  <sheetViews>
    <sheetView zoomScale="115" zoomScaleNormal="115" workbookViewId="0">
      <pane xSplit="4" topLeftCell="DF1" activePane="topRight" state="frozen"/>
      <selection pane="topRight" activeCell="C4" sqref="C4"/>
    </sheetView>
  </sheetViews>
  <sheetFormatPr defaultColWidth="9.140625" defaultRowHeight="12.75"/>
  <cols>
    <col min="1" max="1" width="1.42578125" style="1" customWidth="1"/>
    <col min="2" max="2" width="19.5703125" style="1" bestFit="1" customWidth="1"/>
    <col min="3" max="3" width="10" style="737" customWidth="1"/>
    <col min="4" max="4" width="5.7109375" style="19" customWidth="1"/>
    <col min="5" max="5" width="1.42578125" style="19" customWidth="1"/>
    <col min="6" max="6" width="5.7109375" style="19" customWidth="1"/>
    <col min="7" max="8" width="14.28515625" style="19" customWidth="1"/>
    <col min="9" max="9" width="17.42578125" style="19" bestFit="1" customWidth="1"/>
    <col min="10" max="13" width="14.28515625" style="19" customWidth="1"/>
    <col min="14" max="14" width="1.42578125" style="19" customWidth="1"/>
    <col min="15" max="15" width="5.7109375" style="19" customWidth="1"/>
    <col min="16" max="20" width="14.28515625" style="19" customWidth="1"/>
    <col min="21" max="21" width="1.42578125" style="19" customWidth="1"/>
    <col min="22" max="22" width="5.7109375" style="19" customWidth="1"/>
    <col min="23" max="23" width="17.5703125" style="19" bestFit="1" customWidth="1"/>
    <col min="24" max="24" width="15.28515625" style="19" bestFit="1" customWidth="1"/>
    <col min="25" max="28" width="14.28515625" style="19" customWidth="1"/>
    <col min="29" max="29" width="17.85546875" style="19" bestFit="1" customWidth="1"/>
    <col min="30" max="30" width="1.42578125" style="19" customWidth="1"/>
    <col min="31" max="31" width="5.7109375" style="19" customWidth="1"/>
    <col min="32" max="60" width="14.28515625" style="19" customWidth="1"/>
    <col min="61" max="107" width="14.28515625" style="1" customWidth="1"/>
    <col min="108" max="108" width="7.140625" style="1" customWidth="1"/>
    <col min="109" max="120" width="14.28515625" style="19" customWidth="1"/>
    <col min="121" max="121" width="1.42578125" style="1" customWidth="1"/>
    <col min="122" max="122" width="5.7109375" style="19" customWidth="1"/>
    <col min="123" max="123" width="10" style="19" customWidth="1"/>
    <col min="124" max="124" width="20" style="654" customWidth="1"/>
    <col min="125" max="16384" width="9.140625" style="1"/>
  </cols>
  <sheetData>
    <row r="1" spans="2:124" ht="7.5" customHeight="1"/>
    <row r="2" spans="2:124" s="653" customFormat="1" ht="18.75" thickBot="1">
      <c r="B2" s="2284" t="s">
        <v>711</v>
      </c>
      <c r="C2" s="2284"/>
      <c r="F2" s="2280" t="s">
        <v>0</v>
      </c>
      <c r="G2" s="2281"/>
      <c r="N2" s="903"/>
      <c r="O2" s="2282" t="s">
        <v>1</v>
      </c>
      <c r="P2" s="2283"/>
      <c r="U2" s="903"/>
      <c r="V2" s="2283" t="s">
        <v>2</v>
      </c>
      <c r="W2" s="2283"/>
      <c r="AE2" s="2282" t="s">
        <v>3</v>
      </c>
      <c r="AF2" s="2283"/>
      <c r="DE2" s="867"/>
      <c r="DF2" s="867"/>
      <c r="DG2" s="867"/>
      <c r="DH2" s="867"/>
      <c r="DI2" s="867"/>
      <c r="DJ2" s="867"/>
      <c r="DK2" s="867"/>
      <c r="DL2" s="867"/>
      <c r="DM2" s="867"/>
      <c r="DN2" s="867"/>
      <c r="DO2" s="867"/>
      <c r="DP2" s="867"/>
    </row>
    <row r="3" spans="2:124" s="680" customFormat="1" ht="15.75" customHeight="1" thickTop="1">
      <c r="B3" s="1285" t="s">
        <v>712</v>
      </c>
      <c r="C3" s="738"/>
      <c r="D3" s="731"/>
      <c r="E3" s="905"/>
      <c r="F3" s="732"/>
      <c r="G3" s="810" t="s">
        <v>716</v>
      </c>
      <c r="H3" s="714"/>
      <c r="I3" s="1272" t="s">
        <v>751</v>
      </c>
      <c r="J3" s="714" t="s">
        <v>716</v>
      </c>
      <c r="K3" s="715" t="s">
        <v>713</v>
      </c>
      <c r="L3" s="716" t="s">
        <v>713</v>
      </c>
      <c r="M3" s="717" t="s">
        <v>713</v>
      </c>
      <c r="N3" s="905"/>
      <c r="O3" s="890"/>
      <c r="P3" s="873" t="s">
        <v>677</v>
      </c>
      <c r="Q3" s="787" t="s">
        <v>678</v>
      </c>
      <c r="R3" s="716" t="s">
        <v>713</v>
      </c>
      <c r="S3" s="716" t="s">
        <v>713</v>
      </c>
      <c r="T3" s="999" t="s">
        <v>714</v>
      </c>
      <c r="U3" s="905"/>
      <c r="V3" s="890"/>
      <c r="W3" s="873" t="s">
        <v>713</v>
      </c>
      <c r="X3" s="716" t="s">
        <v>713</v>
      </c>
      <c r="Y3" s="716" t="s">
        <v>713</v>
      </c>
      <c r="Z3" s="716" t="s">
        <v>713</v>
      </c>
      <c r="AA3" s="787" t="s">
        <v>714</v>
      </c>
      <c r="AB3" s="1281" t="s">
        <v>683</v>
      </c>
      <c r="AC3" s="1004" t="s">
        <v>716</v>
      </c>
      <c r="AD3" s="930"/>
      <c r="AE3" s="786"/>
      <c r="AF3" s="920"/>
      <c r="AG3" s="920"/>
      <c r="AH3" s="920"/>
      <c r="AI3" s="920"/>
      <c r="AJ3" s="920"/>
      <c r="AK3" s="920"/>
      <c r="AL3" s="920"/>
      <c r="AM3" s="920"/>
      <c r="AN3" s="920"/>
      <c r="AO3" s="920"/>
      <c r="AP3" s="920"/>
      <c r="AQ3" s="920"/>
      <c r="AR3" s="920"/>
      <c r="AS3" s="920"/>
      <c r="AT3" s="920"/>
      <c r="AU3" s="920"/>
      <c r="AV3" s="920"/>
      <c r="AW3" s="920"/>
      <c r="AX3" s="920"/>
      <c r="AY3" s="920"/>
      <c r="AZ3" s="920"/>
      <c r="BA3" s="920"/>
      <c r="BB3" s="920"/>
      <c r="BC3" s="920"/>
      <c r="BD3" s="920"/>
      <c r="BE3" s="920"/>
      <c r="BF3" s="920"/>
      <c r="BG3" s="920"/>
      <c r="BH3" s="920"/>
      <c r="BI3" s="920"/>
      <c r="BJ3" s="920"/>
      <c r="BK3" s="920"/>
      <c r="BL3" s="920"/>
      <c r="BM3" s="920"/>
      <c r="BN3" s="920"/>
      <c r="BO3" s="920"/>
      <c r="BP3" s="920"/>
      <c r="BQ3" s="920"/>
      <c r="BR3" s="920"/>
      <c r="BS3" s="920"/>
      <c r="BT3" s="920"/>
      <c r="BU3" s="920"/>
      <c r="BV3" s="920"/>
      <c r="BW3" s="920"/>
      <c r="BX3" s="920"/>
      <c r="BY3" s="920"/>
      <c r="BZ3" s="920"/>
      <c r="CA3" s="920"/>
      <c r="CB3" s="920"/>
      <c r="CC3" s="920"/>
      <c r="CD3" s="920"/>
      <c r="CE3" s="920"/>
      <c r="CF3" s="920"/>
      <c r="CG3" s="920"/>
      <c r="CH3" s="920"/>
      <c r="CI3" s="920"/>
      <c r="CJ3" s="920"/>
      <c r="CK3" s="920"/>
      <c r="CL3" s="920"/>
      <c r="CM3" s="920"/>
      <c r="CN3" s="920"/>
      <c r="CO3" s="920"/>
      <c r="CP3" s="920"/>
      <c r="CQ3" s="920"/>
      <c r="CR3" s="920"/>
      <c r="CS3" s="920"/>
      <c r="CT3" s="920"/>
      <c r="CU3" s="920"/>
      <c r="CV3" s="920"/>
      <c r="CW3" s="920"/>
      <c r="CX3" s="920"/>
      <c r="CY3" s="920"/>
      <c r="CZ3" s="920"/>
      <c r="DA3" s="920"/>
      <c r="DB3" s="920"/>
      <c r="DC3" s="1010"/>
      <c r="DD3" s="905"/>
      <c r="DE3" s="978" t="s">
        <v>719</v>
      </c>
      <c r="DF3" s="978" t="s">
        <v>719</v>
      </c>
      <c r="DG3" s="978" t="s">
        <v>719</v>
      </c>
      <c r="DH3" s="978" t="s">
        <v>719</v>
      </c>
      <c r="DI3" s="978" t="s">
        <v>719</v>
      </c>
      <c r="DJ3" s="978" t="s">
        <v>719</v>
      </c>
      <c r="DK3" s="978" t="s">
        <v>719</v>
      </c>
      <c r="DL3" s="978" t="s">
        <v>719</v>
      </c>
      <c r="DM3" s="978" t="s">
        <v>719</v>
      </c>
      <c r="DN3" s="978" t="s">
        <v>719</v>
      </c>
      <c r="DO3" s="978" t="s">
        <v>719</v>
      </c>
      <c r="DP3" s="978" t="s">
        <v>719</v>
      </c>
      <c r="DR3" s="1037"/>
      <c r="DS3" s="1070"/>
      <c r="DT3" s="1038" t="s">
        <v>712</v>
      </c>
    </row>
    <row r="4" spans="2:124" s="713" customFormat="1" ht="33.75" customHeight="1">
      <c r="B4" s="958" t="s">
        <v>692</v>
      </c>
      <c r="C4" s="739"/>
      <c r="D4" s="711"/>
      <c r="E4" s="913"/>
      <c r="F4" s="712"/>
      <c r="G4" s="811" t="s">
        <v>375</v>
      </c>
      <c r="H4" s="720"/>
      <c r="I4" s="1273" t="s">
        <v>742</v>
      </c>
      <c r="J4" s="720" t="s">
        <v>204</v>
      </c>
      <c r="K4" s="721" t="s">
        <v>743</v>
      </c>
      <c r="L4" s="721" t="s">
        <v>682</v>
      </c>
      <c r="M4" s="722" t="s">
        <v>679</v>
      </c>
      <c r="N4" s="906"/>
      <c r="O4" s="891"/>
      <c r="P4" s="874" t="s">
        <v>691</v>
      </c>
      <c r="Q4" s="789" t="s">
        <v>434</v>
      </c>
      <c r="R4" s="721" t="s">
        <v>721</v>
      </c>
      <c r="S4" s="721" t="s">
        <v>723</v>
      </c>
      <c r="T4" s="722" t="s">
        <v>725</v>
      </c>
      <c r="U4" s="906"/>
      <c r="V4" s="891"/>
      <c r="W4" s="874" t="s">
        <v>732</v>
      </c>
      <c r="X4" s="721" t="s">
        <v>734</v>
      </c>
      <c r="Y4" s="721" t="s">
        <v>737</v>
      </c>
      <c r="Z4" s="721" t="s">
        <v>739</v>
      </c>
      <c r="AA4" s="789" t="s">
        <v>740</v>
      </c>
      <c r="AB4" s="1282" t="s">
        <v>129</v>
      </c>
      <c r="AC4" s="1005" t="s">
        <v>225</v>
      </c>
      <c r="AD4" s="931"/>
      <c r="AE4" s="788"/>
      <c r="AF4" s="790"/>
      <c r="AG4" s="790"/>
      <c r="AH4" s="790"/>
      <c r="AI4" s="790"/>
      <c r="AJ4" s="790"/>
      <c r="AK4" s="790"/>
      <c r="AL4" s="790"/>
      <c r="AM4" s="790"/>
      <c r="AN4" s="790"/>
      <c r="AO4" s="790"/>
      <c r="AP4" s="790"/>
      <c r="AQ4" s="790"/>
      <c r="AR4" s="790"/>
      <c r="AS4" s="790"/>
      <c r="AT4" s="790"/>
      <c r="AU4" s="790"/>
      <c r="AV4" s="790"/>
      <c r="AW4" s="790"/>
      <c r="AX4" s="790"/>
      <c r="AY4" s="790"/>
      <c r="AZ4" s="790"/>
      <c r="BA4" s="790"/>
      <c r="BB4" s="790"/>
      <c r="BC4" s="790"/>
      <c r="BD4" s="790"/>
      <c r="BE4" s="790"/>
      <c r="BF4" s="790"/>
      <c r="BG4" s="790"/>
      <c r="BH4" s="790"/>
      <c r="BI4" s="790"/>
      <c r="BJ4" s="790"/>
      <c r="BK4" s="790"/>
      <c r="BL4" s="790"/>
      <c r="BM4" s="790"/>
      <c r="BN4" s="790"/>
      <c r="BO4" s="790"/>
      <c r="BP4" s="790"/>
      <c r="BQ4" s="790"/>
      <c r="BR4" s="790"/>
      <c r="BS4" s="790"/>
      <c r="BT4" s="790"/>
      <c r="BU4" s="790"/>
      <c r="BV4" s="790"/>
      <c r="BW4" s="790"/>
      <c r="BX4" s="790"/>
      <c r="BY4" s="790"/>
      <c r="BZ4" s="790"/>
      <c r="CA4" s="790"/>
      <c r="CB4" s="790"/>
      <c r="CC4" s="790"/>
      <c r="CD4" s="790"/>
      <c r="CE4" s="790"/>
      <c r="CF4" s="790"/>
      <c r="CG4" s="790"/>
      <c r="CH4" s="790"/>
      <c r="CI4" s="790"/>
      <c r="CJ4" s="790"/>
      <c r="CK4" s="790"/>
      <c r="CL4" s="790"/>
      <c r="CM4" s="790"/>
      <c r="CN4" s="790"/>
      <c r="CO4" s="790"/>
      <c r="CP4" s="790"/>
      <c r="CQ4" s="790"/>
      <c r="CR4" s="790"/>
      <c r="CS4" s="790"/>
      <c r="CT4" s="790"/>
      <c r="CU4" s="790"/>
      <c r="CV4" s="790"/>
      <c r="CW4" s="790"/>
      <c r="CX4" s="790"/>
      <c r="CY4" s="790"/>
      <c r="CZ4" s="790"/>
      <c r="DA4" s="790"/>
      <c r="DB4" s="790"/>
      <c r="DC4" s="1011"/>
      <c r="DD4" s="906"/>
      <c r="DE4" s="979" t="s">
        <v>720</v>
      </c>
      <c r="DF4" s="979" t="s">
        <v>729</v>
      </c>
      <c r="DG4" s="979"/>
      <c r="DH4" s="979"/>
      <c r="DI4" s="979"/>
      <c r="DJ4" s="979"/>
      <c r="DK4" s="979"/>
      <c r="DL4" s="979"/>
      <c r="DM4" s="979"/>
      <c r="DN4" s="979"/>
      <c r="DO4" s="979"/>
      <c r="DP4" s="979"/>
      <c r="DR4" s="1071"/>
      <c r="DS4" s="1072"/>
      <c r="DT4" s="1039" t="s">
        <v>692</v>
      </c>
    </row>
    <row r="5" spans="2:124" s="683" customFormat="1" ht="13.5" customHeight="1">
      <c r="B5" s="681" t="s">
        <v>665</v>
      </c>
      <c r="C5" s="740"/>
      <c r="D5" s="682"/>
      <c r="E5" s="914"/>
      <c r="F5" s="827"/>
      <c r="G5" s="812" t="s">
        <v>666</v>
      </c>
      <c r="H5" s="864" t="s">
        <v>666</v>
      </c>
      <c r="I5" s="718" t="s">
        <v>435</v>
      </c>
      <c r="J5" s="718" t="s">
        <v>509</v>
      </c>
      <c r="K5" s="718" t="s">
        <v>667</v>
      </c>
      <c r="L5" s="718" t="s">
        <v>681</v>
      </c>
      <c r="M5" s="719" t="s">
        <v>680</v>
      </c>
      <c r="N5" s="907"/>
      <c r="O5" s="892"/>
      <c r="P5" s="875" t="s">
        <v>690</v>
      </c>
      <c r="Q5" s="792" t="s">
        <v>435</v>
      </c>
      <c r="R5" s="792" t="s">
        <v>722</v>
      </c>
      <c r="S5" s="792" t="s">
        <v>724</v>
      </c>
      <c r="T5" s="1000" t="s">
        <v>726</v>
      </c>
      <c r="U5" s="907"/>
      <c r="V5" s="892"/>
      <c r="W5" s="875" t="s">
        <v>731</v>
      </c>
      <c r="X5" s="792" t="s">
        <v>735</v>
      </c>
      <c r="Y5" s="792" t="s">
        <v>736</v>
      </c>
      <c r="Z5" s="792" t="s">
        <v>738</v>
      </c>
      <c r="AA5" s="792" t="s">
        <v>453</v>
      </c>
      <c r="AB5" s="792"/>
      <c r="AC5" s="1000"/>
      <c r="AD5" s="932"/>
      <c r="AE5" s="791"/>
      <c r="AF5" s="792"/>
      <c r="AG5" s="792"/>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1000"/>
      <c r="DD5" s="907"/>
      <c r="DE5" s="907" t="s">
        <v>502</v>
      </c>
      <c r="DF5" s="907" t="s">
        <v>728</v>
      </c>
      <c r="DG5" s="907"/>
      <c r="DH5" s="907"/>
      <c r="DI5" s="907"/>
      <c r="DJ5" s="907"/>
      <c r="DK5" s="907"/>
      <c r="DL5" s="907"/>
      <c r="DM5" s="907"/>
      <c r="DN5" s="907"/>
      <c r="DO5" s="907"/>
      <c r="DP5" s="907"/>
      <c r="DR5" s="1073"/>
      <c r="DS5" s="1074"/>
      <c r="DT5" s="1040" t="s">
        <v>665</v>
      </c>
    </row>
    <row r="6" spans="2:124" s="655" customFormat="1" ht="13.5" customHeight="1">
      <c r="B6" s="656" t="s">
        <v>645</v>
      </c>
      <c r="C6" s="741"/>
      <c r="D6" s="657"/>
      <c r="E6" s="915"/>
      <c r="F6" s="828"/>
      <c r="G6" s="735">
        <v>45659</v>
      </c>
      <c r="H6" s="658">
        <v>45659</v>
      </c>
      <c r="I6" s="658">
        <v>45662</v>
      </c>
      <c r="J6" s="658">
        <v>45668</v>
      </c>
      <c r="K6" s="658">
        <v>45669</v>
      </c>
      <c r="L6" s="658">
        <v>45676</v>
      </c>
      <c r="M6" s="684">
        <v>45683</v>
      </c>
      <c r="N6" s="908"/>
      <c r="O6" s="893"/>
      <c r="P6" s="876">
        <v>45689</v>
      </c>
      <c r="Q6" s="658">
        <v>45689</v>
      </c>
      <c r="R6" s="658">
        <v>45697</v>
      </c>
      <c r="S6" s="658">
        <v>45704</v>
      </c>
      <c r="T6" s="684">
        <v>45710</v>
      </c>
      <c r="U6" s="908"/>
      <c r="V6" s="893"/>
      <c r="W6" s="876" t="s">
        <v>733</v>
      </c>
      <c r="X6" s="658">
        <v>45696</v>
      </c>
      <c r="Y6" s="658">
        <v>45732</v>
      </c>
      <c r="Z6" s="658">
        <v>45738</v>
      </c>
      <c r="AA6" s="658">
        <v>45738</v>
      </c>
      <c r="AB6" s="658">
        <v>45744</v>
      </c>
      <c r="AC6" s="684">
        <v>45746</v>
      </c>
      <c r="AD6" s="933"/>
      <c r="AE6" s="793"/>
      <c r="AF6" s="658"/>
      <c r="AG6" s="658"/>
      <c r="AH6" s="658"/>
      <c r="AI6" s="658"/>
      <c r="AJ6" s="658"/>
      <c r="AK6" s="658"/>
      <c r="AL6" s="658"/>
      <c r="AM6" s="658"/>
      <c r="AN6" s="658"/>
      <c r="AO6" s="658"/>
      <c r="AP6" s="658"/>
      <c r="AQ6" s="658"/>
      <c r="AR6" s="658"/>
      <c r="AS6" s="658"/>
      <c r="AT6" s="658"/>
      <c r="AU6" s="658"/>
      <c r="AV6" s="658"/>
      <c r="AW6" s="658"/>
      <c r="AX6" s="658"/>
      <c r="AY6" s="658"/>
      <c r="AZ6" s="658"/>
      <c r="BA6" s="658"/>
      <c r="BB6" s="658"/>
      <c r="BC6" s="658"/>
      <c r="BD6" s="658"/>
      <c r="BE6" s="658"/>
      <c r="BF6" s="658"/>
      <c r="BG6" s="658"/>
      <c r="BH6" s="658"/>
      <c r="BI6" s="658"/>
      <c r="BJ6" s="658"/>
      <c r="BK6" s="658"/>
      <c r="BL6" s="658"/>
      <c r="BM6" s="658"/>
      <c r="BN6" s="658"/>
      <c r="BO6" s="658"/>
      <c r="BP6" s="658"/>
      <c r="BQ6" s="658"/>
      <c r="BR6" s="658"/>
      <c r="BS6" s="658"/>
      <c r="BT6" s="658"/>
      <c r="BU6" s="658"/>
      <c r="BV6" s="658"/>
      <c r="BW6" s="658"/>
      <c r="BX6" s="658"/>
      <c r="BY6" s="658"/>
      <c r="BZ6" s="658"/>
      <c r="CA6" s="658"/>
      <c r="CB6" s="658"/>
      <c r="CC6" s="658"/>
      <c r="CD6" s="658"/>
      <c r="CE6" s="658"/>
      <c r="CF6" s="658"/>
      <c r="CG6" s="658"/>
      <c r="CH6" s="658"/>
      <c r="CI6" s="658"/>
      <c r="CJ6" s="658"/>
      <c r="CK6" s="658"/>
      <c r="CL6" s="658"/>
      <c r="CM6" s="658"/>
      <c r="CN6" s="658"/>
      <c r="CO6" s="658"/>
      <c r="CP6" s="658"/>
      <c r="CQ6" s="658"/>
      <c r="CR6" s="658"/>
      <c r="CS6" s="658"/>
      <c r="CT6" s="658"/>
      <c r="CU6" s="658"/>
      <c r="CV6" s="658"/>
      <c r="CW6" s="658"/>
      <c r="CX6" s="658"/>
      <c r="CY6" s="658"/>
      <c r="CZ6" s="658"/>
      <c r="DA6" s="658"/>
      <c r="DB6" s="658"/>
      <c r="DC6" s="684"/>
      <c r="DD6" s="908"/>
      <c r="DE6" s="980">
        <v>45670</v>
      </c>
      <c r="DF6" s="980">
        <v>45700</v>
      </c>
      <c r="DG6" s="980">
        <v>45730</v>
      </c>
      <c r="DH6" s="980">
        <v>45760</v>
      </c>
      <c r="DI6" s="980">
        <v>45790</v>
      </c>
      <c r="DJ6" s="980">
        <v>45819</v>
      </c>
      <c r="DK6" s="980">
        <v>45848</v>
      </c>
      <c r="DL6" s="980">
        <v>45878</v>
      </c>
      <c r="DM6" s="980">
        <v>45907</v>
      </c>
      <c r="DN6" s="980">
        <v>45937</v>
      </c>
      <c r="DO6" s="980">
        <v>45966</v>
      </c>
      <c r="DP6" s="980">
        <v>45996</v>
      </c>
      <c r="DR6" s="1041"/>
      <c r="DS6" s="1084"/>
      <c r="DT6" s="729" t="s">
        <v>645</v>
      </c>
    </row>
    <row r="7" spans="2:124" s="654" customFormat="1" ht="13.5" customHeight="1">
      <c r="B7" s="1286" t="s">
        <v>657</v>
      </c>
      <c r="C7" s="742"/>
      <c r="D7" s="664"/>
      <c r="E7" s="900"/>
      <c r="F7" s="709"/>
      <c r="G7" s="813" t="s">
        <v>744</v>
      </c>
      <c r="H7" s="660" t="s">
        <v>745</v>
      </c>
      <c r="I7" s="660" t="s">
        <v>746</v>
      </c>
      <c r="J7" s="660" t="s">
        <v>730</v>
      </c>
      <c r="K7" s="661" t="s">
        <v>747</v>
      </c>
      <c r="L7" s="661"/>
      <c r="M7" s="685"/>
      <c r="N7" s="830"/>
      <c r="O7" s="894"/>
      <c r="P7" s="877"/>
      <c r="Q7" s="661"/>
      <c r="R7" s="661"/>
      <c r="S7" s="661"/>
      <c r="T7" s="685"/>
      <c r="U7" s="830"/>
      <c r="V7" s="894"/>
      <c r="W7" s="877"/>
      <c r="X7" s="661"/>
      <c r="Y7" s="661"/>
      <c r="Z7" s="661"/>
      <c r="AA7" s="661"/>
      <c r="AB7" s="661"/>
      <c r="AC7" s="685"/>
      <c r="AD7" s="749"/>
      <c r="AE7" s="794"/>
      <c r="AF7" s="661"/>
      <c r="AG7" s="661"/>
      <c r="AH7" s="661"/>
      <c r="AI7" s="661"/>
      <c r="AJ7" s="661"/>
      <c r="AK7" s="661"/>
      <c r="AL7" s="661"/>
      <c r="AM7" s="661"/>
      <c r="AN7" s="661"/>
      <c r="AO7" s="661"/>
      <c r="AP7" s="661"/>
      <c r="AQ7" s="661"/>
      <c r="AR7" s="661"/>
      <c r="AS7" s="661"/>
      <c r="AT7" s="661"/>
      <c r="AU7" s="661"/>
      <c r="AV7" s="661"/>
      <c r="AW7" s="661"/>
      <c r="AX7" s="661"/>
      <c r="AY7" s="661"/>
      <c r="AZ7" s="661"/>
      <c r="BA7" s="661"/>
      <c r="BB7" s="661"/>
      <c r="BC7" s="661"/>
      <c r="BD7" s="661"/>
      <c r="BE7" s="661"/>
      <c r="BF7" s="661"/>
      <c r="BG7" s="661"/>
      <c r="BH7" s="661"/>
      <c r="BI7" s="661"/>
      <c r="BJ7" s="661"/>
      <c r="BK7" s="661"/>
      <c r="BL7" s="661"/>
      <c r="BM7" s="661"/>
      <c r="BN7" s="661"/>
      <c r="BO7" s="661"/>
      <c r="BP7" s="661"/>
      <c r="BQ7" s="661"/>
      <c r="BR7" s="661"/>
      <c r="BS7" s="661"/>
      <c r="BT7" s="661"/>
      <c r="BU7" s="661"/>
      <c r="BV7" s="661"/>
      <c r="BW7" s="661"/>
      <c r="BX7" s="661"/>
      <c r="BY7" s="661"/>
      <c r="BZ7" s="661"/>
      <c r="CA7" s="661"/>
      <c r="CB7" s="661"/>
      <c r="CC7" s="661"/>
      <c r="CD7" s="661"/>
      <c r="CE7" s="661"/>
      <c r="CF7" s="661"/>
      <c r="CG7" s="661"/>
      <c r="CH7" s="661"/>
      <c r="CI7" s="661"/>
      <c r="CJ7" s="661"/>
      <c r="CK7" s="661"/>
      <c r="CL7" s="661"/>
      <c r="CM7" s="661"/>
      <c r="CN7" s="661"/>
      <c r="CO7" s="661"/>
      <c r="CP7" s="661"/>
      <c r="CQ7" s="661"/>
      <c r="CR7" s="661"/>
      <c r="CS7" s="661"/>
      <c r="CT7" s="661"/>
      <c r="CU7" s="661"/>
      <c r="CV7" s="661"/>
      <c r="CW7" s="661"/>
      <c r="CX7" s="661"/>
      <c r="CY7" s="661"/>
      <c r="CZ7" s="661"/>
      <c r="DA7" s="661"/>
      <c r="DB7" s="661"/>
      <c r="DC7" s="685"/>
      <c r="DD7" s="830"/>
      <c r="DE7" s="981" t="s">
        <v>748</v>
      </c>
      <c r="DF7" s="981"/>
      <c r="DG7" s="981"/>
      <c r="DH7" s="981"/>
      <c r="DI7" s="981"/>
      <c r="DJ7" s="981"/>
      <c r="DK7" s="981"/>
      <c r="DL7" s="981"/>
      <c r="DM7" s="981"/>
      <c r="DN7" s="981"/>
      <c r="DO7" s="981"/>
      <c r="DP7" s="981"/>
      <c r="DR7" s="1042"/>
      <c r="DS7" s="758"/>
      <c r="DT7" s="733" t="s">
        <v>657</v>
      </c>
    </row>
    <row r="8" spans="2:124" s="654" customFormat="1" ht="13.5" customHeight="1">
      <c r="B8" s="662"/>
      <c r="C8" s="743"/>
      <c r="D8" s="19"/>
      <c r="E8" s="900"/>
      <c r="F8" s="782">
        <f>SUM(G8:O8)</f>
        <v>38.5</v>
      </c>
      <c r="G8" s="814">
        <v>11</v>
      </c>
      <c r="H8" s="661">
        <v>9</v>
      </c>
      <c r="I8" s="661">
        <v>6</v>
      </c>
      <c r="J8" s="661"/>
      <c r="K8" s="661">
        <v>12.5</v>
      </c>
      <c r="L8" s="661"/>
      <c r="M8" s="685"/>
      <c r="N8" s="830"/>
      <c r="O8" s="894"/>
      <c r="P8" s="877"/>
      <c r="Q8" s="661"/>
      <c r="R8" s="661"/>
      <c r="S8" s="661"/>
      <c r="T8" s="685"/>
      <c r="U8" s="830"/>
      <c r="V8" s="894"/>
      <c r="W8" s="877"/>
      <c r="X8" s="661"/>
      <c r="Y8" s="661"/>
      <c r="Z8" s="661"/>
      <c r="AA8" s="661"/>
      <c r="AB8" s="661"/>
      <c r="AC8" s="685"/>
      <c r="AD8" s="749"/>
      <c r="AE8" s="794"/>
      <c r="AF8" s="661"/>
      <c r="AG8" s="661"/>
      <c r="AH8" s="661"/>
      <c r="AI8" s="661"/>
      <c r="AJ8" s="661"/>
      <c r="AK8" s="661"/>
      <c r="AL8" s="661"/>
      <c r="AM8" s="661"/>
      <c r="AN8" s="661"/>
      <c r="AO8" s="661"/>
      <c r="AP8" s="661"/>
      <c r="AQ8" s="661"/>
      <c r="AR8" s="661"/>
      <c r="AS8" s="661"/>
      <c r="AT8" s="661"/>
      <c r="AU8" s="661"/>
      <c r="AV8" s="661"/>
      <c r="AW8" s="661"/>
      <c r="AX8" s="661"/>
      <c r="AY8" s="661"/>
      <c r="AZ8" s="661"/>
      <c r="BA8" s="661"/>
      <c r="BB8" s="661"/>
      <c r="BC8" s="661"/>
      <c r="BD8" s="661"/>
      <c r="BE8" s="661"/>
      <c r="BF8" s="661"/>
      <c r="BG8" s="661"/>
      <c r="BH8" s="661"/>
      <c r="BI8" s="661"/>
      <c r="BJ8" s="661"/>
      <c r="BK8" s="661"/>
      <c r="BL8" s="661"/>
      <c r="BM8" s="661"/>
      <c r="BN8" s="661"/>
      <c r="BO8" s="661"/>
      <c r="BP8" s="661"/>
      <c r="BQ8" s="661"/>
      <c r="BR8" s="661"/>
      <c r="BS8" s="661"/>
      <c r="BT8" s="661"/>
      <c r="BU8" s="661"/>
      <c r="BV8" s="661"/>
      <c r="BW8" s="661"/>
      <c r="BX8" s="661"/>
      <c r="BY8" s="661"/>
      <c r="BZ8" s="661"/>
      <c r="CA8" s="661"/>
      <c r="CB8" s="661"/>
      <c r="CC8" s="661"/>
      <c r="CD8" s="661"/>
      <c r="CE8" s="661"/>
      <c r="CF8" s="661"/>
      <c r="CG8" s="661"/>
      <c r="CH8" s="661"/>
      <c r="CI8" s="661"/>
      <c r="CJ8" s="661"/>
      <c r="CK8" s="661"/>
      <c r="CL8" s="661"/>
      <c r="CM8" s="661"/>
      <c r="CN8" s="661"/>
      <c r="CO8" s="661"/>
      <c r="CP8" s="661"/>
      <c r="CQ8" s="661"/>
      <c r="CR8" s="661"/>
      <c r="CS8" s="661"/>
      <c r="CT8" s="661"/>
      <c r="CU8" s="661"/>
      <c r="CV8" s="661"/>
      <c r="CW8" s="661"/>
      <c r="CX8" s="661"/>
      <c r="CY8" s="661"/>
      <c r="CZ8" s="661"/>
      <c r="DA8" s="661"/>
      <c r="DB8" s="661"/>
      <c r="DC8" s="685"/>
      <c r="DD8" s="830"/>
      <c r="DE8" s="981">
        <v>3.5</v>
      </c>
      <c r="DF8" s="981"/>
      <c r="DG8" s="981"/>
      <c r="DH8" s="981"/>
      <c r="DI8" s="981"/>
      <c r="DJ8" s="981"/>
      <c r="DK8" s="981"/>
      <c r="DL8" s="981"/>
      <c r="DM8" s="981"/>
      <c r="DN8" s="981"/>
      <c r="DO8" s="981"/>
      <c r="DP8" s="981"/>
      <c r="DR8" s="1043"/>
      <c r="DS8" s="734"/>
      <c r="DT8" s="752"/>
    </row>
    <row r="9" spans="2:124" s="654" customFormat="1" ht="13.5" customHeight="1">
      <c r="B9" s="662"/>
      <c r="C9" s="743"/>
      <c r="D9" s="663"/>
      <c r="E9" s="900"/>
      <c r="F9" s="782"/>
      <c r="G9" s="736"/>
      <c r="H9" s="665"/>
      <c r="I9" s="665"/>
      <c r="J9" s="665"/>
      <c r="K9" s="665"/>
      <c r="L9" s="665"/>
      <c r="M9" s="686"/>
      <c r="N9" s="830"/>
      <c r="O9" s="895"/>
      <c r="P9" s="878"/>
      <c r="Q9" s="665"/>
      <c r="R9" s="665"/>
      <c r="S9" s="665"/>
      <c r="T9" s="686"/>
      <c r="U9" s="830"/>
      <c r="V9" s="895"/>
      <c r="W9" s="878"/>
      <c r="X9" s="665"/>
      <c r="Y9" s="665"/>
      <c r="Z9" s="665"/>
      <c r="AA9" s="665"/>
      <c r="AB9" s="665"/>
      <c r="AC9" s="686"/>
      <c r="AD9" s="749"/>
      <c r="AE9" s="795"/>
      <c r="AF9" s="665"/>
      <c r="AG9" s="665"/>
      <c r="AH9" s="665"/>
      <c r="AI9" s="665"/>
      <c r="AJ9" s="665"/>
      <c r="AK9" s="665"/>
      <c r="AL9" s="665"/>
      <c r="AM9" s="665"/>
      <c r="AN9" s="665"/>
      <c r="AO9" s="665"/>
      <c r="AP9" s="665"/>
      <c r="AQ9" s="665"/>
      <c r="AR9" s="665"/>
      <c r="AS9" s="665"/>
      <c r="AT9" s="665"/>
      <c r="AU9" s="665"/>
      <c r="AV9" s="665"/>
      <c r="AW9" s="665"/>
      <c r="AX9" s="665"/>
      <c r="AY9" s="665"/>
      <c r="AZ9" s="665"/>
      <c r="BA9" s="665"/>
      <c r="BB9" s="665"/>
      <c r="BC9" s="665"/>
      <c r="BD9" s="665"/>
      <c r="BE9" s="665"/>
      <c r="BF9" s="665"/>
      <c r="BG9" s="665"/>
      <c r="BH9" s="665"/>
      <c r="BI9" s="665"/>
      <c r="BJ9" s="665"/>
      <c r="BK9" s="665"/>
      <c r="BL9" s="665"/>
      <c r="BM9" s="665"/>
      <c r="BN9" s="665"/>
      <c r="BO9" s="665"/>
      <c r="BP9" s="665"/>
      <c r="BQ9" s="665"/>
      <c r="BR9" s="665"/>
      <c r="BS9" s="665"/>
      <c r="BT9" s="665"/>
      <c r="BU9" s="665"/>
      <c r="BV9" s="665"/>
      <c r="BW9" s="665"/>
      <c r="BX9" s="665"/>
      <c r="BY9" s="665"/>
      <c r="BZ9" s="665"/>
      <c r="CA9" s="665"/>
      <c r="CB9" s="665"/>
      <c r="CC9" s="665"/>
      <c r="CD9" s="665"/>
      <c r="CE9" s="665"/>
      <c r="CF9" s="665"/>
      <c r="CG9" s="665"/>
      <c r="CH9" s="665"/>
      <c r="CI9" s="665"/>
      <c r="CJ9" s="665"/>
      <c r="CK9" s="665"/>
      <c r="CL9" s="665"/>
      <c r="CM9" s="665"/>
      <c r="CN9" s="665"/>
      <c r="CO9" s="665"/>
      <c r="CP9" s="665"/>
      <c r="CQ9" s="665"/>
      <c r="CR9" s="665"/>
      <c r="CS9" s="665"/>
      <c r="CT9" s="665"/>
      <c r="CU9" s="665"/>
      <c r="CV9" s="665"/>
      <c r="CW9" s="665"/>
      <c r="CX9" s="665"/>
      <c r="CY9" s="665"/>
      <c r="CZ9" s="665"/>
      <c r="DA9" s="665"/>
      <c r="DB9" s="665"/>
      <c r="DC9" s="686"/>
      <c r="DD9" s="830"/>
      <c r="DE9" s="982"/>
      <c r="DF9" s="982"/>
      <c r="DG9" s="982"/>
      <c r="DH9" s="982"/>
      <c r="DI9" s="982"/>
      <c r="DJ9" s="982"/>
      <c r="DK9" s="982"/>
      <c r="DL9" s="982"/>
      <c r="DM9" s="982"/>
      <c r="DN9" s="982"/>
      <c r="DO9" s="982"/>
      <c r="DP9" s="982"/>
      <c r="DR9" s="1050"/>
      <c r="DS9" s="734"/>
      <c r="DT9" s="752"/>
    </row>
    <row r="10" spans="2:124" s="745" customFormat="1" ht="13.5" customHeight="1">
      <c r="B10" s="939" t="s">
        <v>741</v>
      </c>
      <c r="C10" s="940"/>
      <c r="D10" s="941"/>
      <c r="E10" s="916"/>
      <c r="F10" s="944"/>
      <c r="G10" s="945" t="s">
        <v>694</v>
      </c>
      <c r="H10" s="946">
        <v>10</v>
      </c>
      <c r="I10" s="946">
        <v>0</v>
      </c>
      <c r="J10" s="946"/>
      <c r="K10" s="946"/>
      <c r="L10" s="946"/>
      <c r="M10" s="947"/>
      <c r="N10" s="909"/>
      <c r="O10" s="950"/>
      <c r="P10" s="951"/>
      <c r="Q10" s="946"/>
      <c r="R10" s="946"/>
      <c r="S10" s="946"/>
      <c r="T10" s="947"/>
      <c r="U10" s="909"/>
      <c r="V10" s="950"/>
      <c r="W10" s="951"/>
      <c r="X10" s="946"/>
      <c r="Y10" s="946"/>
      <c r="Z10" s="946"/>
      <c r="AA10" s="946"/>
      <c r="AB10" s="946"/>
      <c r="AC10" s="947"/>
      <c r="AD10" s="934"/>
      <c r="AE10" s="954"/>
      <c r="AF10" s="946"/>
      <c r="AG10" s="946"/>
      <c r="AH10" s="946"/>
      <c r="AI10" s="946"/>
      <c r="AJ10" s="946"/>
      <c r="AK10" s="946"/>
      <c r="AL10" s="946"/>
      <c r="AM10" s="946"/>
      <c r="AN10" s="946"/>
      <c r="AO10" s="946"/>
      <c r="AP10" s="946"/>
      <c r="AQ10" s="946"/>
      <c r="AR10" s="946"/>
      <c r="AS10" s="946"/>
      <c r="AT10" s="946"/>
      <c r="AU10" s="946"/>
      <c r="AV10" s="946"/>
      <c r="AW10" s="946"/>
      <c r="AX10" s="946"/>
      <c r="AY10" s="946"/>
      <c r="AZ10" s="946"/>
      <c r="BA10" s="946"/>
      <c r="BB10" s="946"/>
      <c r="BC10" s="946"/>
      <c r="BD10" s="946"/>
      <c r="BE10" s="946"/>
      <c r="BF10" s="946"/>
      <c r="BG10" s="946"/>
      <c r="BH10" s="946"/>
      <c r="BI10" s="946"/>
      <c r="BJ10" s="946"/>
      <c r="BK10" s="946"/>
      <c r="BL10" s="946"/>
      <c r="BM10" s="946"/>
      <c r="BN10" s="946"/>
      <c r="BO10" s="946"/>
      <c r="BP10" s="946"/>
      <c r="BQ10" s="946"/>
      <c r="BR10" s="946"/>
      <c r="BS10" s="946"/>
      <c r="BT10" s="946"/>
      <c r="BU10" s="946"/>
      <c r="BV10" s="946"/>
      <c r="BW10" s="946"/>
      <c r="BX10" s="946"/>
      <c r="BY10" s="946"/>
      <c r="BZ10" s="946"/>
      <c r="CA10" s="946"/>
      <c r="CB10" s="946"/>
      <c r="CC10" s="946"/>
      <c r="CD10" s="946"/>
      <c r="CE10" s="946"/>
      <c r="CF10" s="946"/>
      <c r="CG10" s="946"/>
      <c r="CH10" s="946"/>
      <c r="CI10" s="946"/>
      <c r="CJ10" s="946"/>
      <c r="CK10" s="946"/>
      <c r="CL10" s="946"/>
      <c r="CM10" s="946"/>
      <c r="CN10" s="946"/>
      <c r="CO10" s="946"/>
      <c r="CP10" s="946"/>
      <c r="CQ10" s="946"/>
      <c r="CR10" s="946"/>
      <c r="CS10" s="946"/>
      <c r="CT10" s="946"/>
      <c r="CU10" s="946"/>
      <c r="CV10" s="946"/>
      <c r="CW10" s="946"/>
      <c r="CX10" s="946"/>
      <c r="CY10" s="946"/>
      <c r="CZ10" s="946"/>
      <c r="DA10" s="946"/>
      <c r="DB10" s="946"/>
      <c r="DC10" s="947"/>
      <c r="DD10" s="909"/>
      <c r="DE10" s="983">
        <v>0</v>
      </c>
      <c r="DF10" s="983"/>
      <c r="DG10" s="983"/>
      <c r="DH10" s="983"/>
      <c r="DI10" s="983"/>
      <c r="DJ10" s="983"/>
      <c r="DK10" s="983"/>
      <c r="DL10" s="983"/>
      <c r="DM10" s="983"/>
      <c r="DN10" s="983"/>
      <c r="DO10" s="983"/>
      <c r="DP10" s="983"/>
      <c r="DR10" s="1044"/>
      <c r="DS10" s="1075"/>
      <c r="DT10" s="1045" t="s">
        <v>741</v>
      </c>
    </row>
    <row r="11" spans="2:124" s="654" customFormat="1" ht="13.5" customHeight="1" thickBot="1">
      <c r="B11" s="1284" t="s">
        <v>668</v>
      </c>
      <c r="C11" s="942"/>
      <c r="D11" s="943"/>
      <c r="E11" s="900"/>
      <c r="F11" s="948"/>
      <c r="G11" s="1025" t="s">
        <v>253</v>
      </c>
      <c r="H11" s="949" t="s">
        <v>253</v>
      </c>
      <c r="I11" s="949" t="s">
        <v>253</v>
      </c>
      <c r="J11" s="949"/>
      <c r="K11" s="949" t="s">
        <v>253</v>
      </c>
      <c r="L11" s="949"/>
      <c r="M11" s="1026"/>
      <c r="N11" s="830"/>
      <c r="O11" s="952"/>
      <c r="P11" s="953"/>
      <c r="Q11" s="949"/>
      <c r="R11" s="949"/>
      <c r="S11" s="949"/>
      <c r="T11" s="1026"/>
      <c r="U11" s="830"/>
      <c r="V11" s="1029"/>
      <c r="W11" s="1030"/>
      <c r="X11" s="1031"/>
      <c r="Y11" s="1031"/>
      <c r="Z11" s="1031"/>
      <c r="AA11" s="1031"/>
      <c r="AB11" s="1031"/>
      <c r="AC11" s="1032"/>
      <c r="AD11" s="749"/>
      <c r="AE11" s="955"/>
      <c r="AF11" s="949"/>
      <c r="AG11" s="949"/>
      <c r="AH11" s="949"/>
      <c r="AI11" s="949"/>
      <c r="AJ11" s="949"/>
      <c r="AK11" s="949"/>
      <c r="AL11" s="949"/>
      <c r="AM11" s="949"/>
      <c r="AN11" s="949"/>
      <c r="AO11" s="949"/>
      <c r="AP11" s="949"/>
      <c r="AQ11" s="949"/>
      <c r="AR11" s="949"/>
      <c r="AS11" s="949"/>
      <c r="AT11" s="949"/>
      <c r="AU11" s="949"/>
      <c r="AV11" s="949"/>
      <c r="AW11" s="949"/>
      <c r="AX11" s="949"/>
      <c r="AY11" s="949"/>
      <c r="AZ11" s="949"/>
      <c r="BA11" s="949"/>
      <c r="BB11" s="949"/>
      <c r="BC11" s="949"/>
      <c r="BD11" s="949"/>
      <c r="BE11" s="949"/>
      <c r="BF11" s="949"/>
      <c r="BG11" s="949"/>
      <c r="BH11" s="949"/>
      <c r="BI11" s="949"/>
      <c r="BJ11" s="949"/>
      <c r="BK11" s="949"/>
      <c r="BL11" s="949"/>
      <c r="BM11" s="949"/>
      <c r="BN11" s="949"/>
      <c r="BO11" s="949"/>
      <c r="BP11" s="949"/>
      <c r="BQ11" s="949"/>
      <c r="BR11" s="949"/>
      <c r="BS11" s="949"/>
      <c r="BT11" s="949"/>
      <c r="BU11" s="949"/>
      <c r="BV11" s="949"/>
      <c r="BW11" s="949"/>
      <c r="BX11" s="949"/>
      <c r="BY11" s="949"/>
      <c r="BZ11" s="949"/>
      <c r="CA11" s="949"/>
      <c r="CB11" s="949"/>
      <c r="CC11" s="949"/>
      <c r="CD11" s="949"/>
      <c r="CE11" s="949"/>
      <c r="CF11" s="949"/>
      <c r="CG11" s="949"/>
      <c r="CH11" s="949"/>
      <c r="CI11" s="949"/>
      <c r="CJ11" s="949"/>
      <c r="CK11" s="949"/>
      <c r="CL11" s="949"/>
      <c r="CM11" s="949"/>
      <c r="CN11" s="949"/>
      <c r="CO11" s="949"/>
      <c r="CP11" s="949"/>
      <c r="CQ11" s="949"/>
      <c r="CR11" s="949"/>
      <c r="CS11" s="949"/>
      <c r="CT11" s="949"/>
      <c r="CU11" s="949"/>
      <c r="CV11" s="949"/>
      <c r="CW11" s="949"/>
      <c r="CX11" s="949"/>
      <c r="CY11" s="949"/>
      <c r="CZ11" s="949"/>
      <c r="DA11" s="949"/>
      <c r="DB11" s="949"/>
      <c r="DC11" s="1026"/>
      <c r="DD11" s="830"/>
      <c r="DE11" s="984" t="s">
        <v>98</v>
      </c>
      <c r="DF11" s="984"/>
      <c r="DG11" s="984"/>
      <c r="DH11" s="984"/>
      <c r="DI11" s="984"/>
      <c r="DJ11" s="984"/>
      <c r="DK11" s="984"/>
      <c r="DL11" s="984"/>
      <c r="DM11" s="984"/>
      <c r="DN11" s="984"/>
      <c r="DO11" s="984"/>
      <c r="DP11" s="984"/>
      <c r="DR11" s="1046"/>
      <c r="DS11" s="1076"/>
      <c r="DT11" s="1047" t="s">
        <v>668</v>
      </c>
    </row>
    <row r="12" spans="2:124" s="654" customFormat="1" ht="13.5" customHeight="1">
      <c r="B12" s="662" t="s">
        <v>704</v>
      </c>
      <c r="C12" s="743"/>
      <c r="E12" s="830"/>
      <c r="F12" s="918"/>
      <c r="G12" s="815" t="s">
        <v>705</v>
      </c>
      <c r="H12" s="747" t="s">
        <v>705</v>
      </c>
      <c r="I12" s="747" t="s">
        <v>705</v>
      </c>
      <c r="J12" s="747"/>
      <c r="K12" s="747" t="s">
        <v>705</v>
      </c>
      <c r="L12" s="747"/>
      <c r="M12" s="748"/>
      <c r="N12" s="830"/>
      <c r="O12" s="1027"/>
      <c r="P12" s="1028"/>
      <c r="Q12" s="747"/>
      <c r="R12" s="747"/>
      <c r="S12" s="747"/>
      <c r="T12" s="748"/>
      <c r="U12" s="830"/>
      <c r="V12" s="896"/>
      <c r="W12" s="879"/>
      <c r="X12" s="753"/>
      <c r="Y12" s="753"/>
      <c r="Z12" s="753"/>
      <c r="AA12" s="753"/>
      <c r="AB12" s="753"/>
      <c r="AC12" s="754"/>
      <c r="AD12" s="749"/>
      <c r="AE12" s="1033"/>
      <c r="AF12" s="747"/>
      <c r="AG12" s="747"/>
      <c r="AH12" s="747"/>
      <c r="AI12" s="747"/>
      <c r="AJ12" s="747"/>
      <c r="AK12" s="747"/>
      <c r="AL12" s="747"/>
      <c r="AM12" s="747"/>
      <c r="AN12" s="747"/>
      <c r="AO12" s="747"/>
      <c r="AP12" s="747"/>
      <c r="AQ12" s="747"/>
      <c r="AR12" s="747"/>
      <c r="AS12" s="747"/>
      <c r="AT12" s="747"/>
      <c r="AU12" s="747"/>
      <c r="AV12" s="747"/>
      <c r="AW12" s="747"/>
      <c r="AX12" s="747"/>
      <c r="AY12" s="747"/>
      <c r="AZ12" s="747"/>
      <c r="BA12" s="747"/>
      <c r="BB12" s="747"/>
      <c r="BC12" s="747"/>
      <c r="BD12" s="747"/>
      <c r="BE12" s="747"/>
      <c r="BF12" s="747"/>
      <c r="BG12" s="747"/>
      <c r="BH12" s="747"/>
      <c r="BI12" s="747"/>
      <c r="BJ12" s="747"/>
      <c r="BK12" s="747"/>
      <c r="BL12" s="747"/>
      <c r="BM12" s="747"/>
      <c r="BN12" s="747"/>
      <c r="BO12" s="747"/>
      <c r="BP12" s="747"/>
      <c r="BQ12" s="747"/>
      <c r="BR12" s="747"/>
      <c r="BS12" s="747"/>
      <c r="BT12" s="747"/>
      <c r="BU12" s="747"/>
      <c r="BV12" s="747"/>
      <c r="BW12" s="747"/>
      <c r="BX12" s="747"/>
      <c r="BY12" s="747"/>
      <c r="BZ12" s="747"/>
      <c r="CA12" s="747"/>
      <c r="CB12" s="747"/>
      <c r="CC12" s="747"/>
      <c r="CD12" s="747"/>
      <c r="CE12" s="747"/>
      <c r="CF12" s="747"/>
      <c r="CG12" s="747"/>
      <c r="CH12" s="747"/>
      <c r="CI12" s="747"/>
      <c r="CJ12" s="747"/>
      <c r="CK12" s="747"/>
      <c r="CL12" s="747"/>
      <c r="CM12" s="747"/>
      <c r="CN12" s="747"/>
      <c r="CO12" s="747"/>
      <c r="CP12" s="747"/>
      <c r="CQ12" s="747"/>
      <c r="CR12" s="747"/>
      <c r="CS12" s="747"/>
      <c r="CT12" s="747"/>
      <c r="CU12" s="747"/>
      <c r="CV12" s="747"/>
      <c r="CW12" s="747"/>
      <c r="CX12" s="747"/>
      <c r="CY12" s="747"/>
      <c r="CZ12" s="747"/>
      <c r="DA12" s="747"/>
      <c r="DB12" s="747"/>
      <c r="DC12" s="748"/>
      <c r="DD12" s="830"/>
      <c r="DE12" s="1034" t="s">
        <v>727</v>
      </c>
      <c r="DF12" s="1034"/>
      <c r="DG12" s="1034"/>
      <c r="DH12" s="1034"/>
      <c r="DI12" s="1034"/>
      <c r="DJ12" s="1034"/>
      <c r="DK12" s="1034"/>
      <c r="DL12" s="1034"/>
      <c r="DM12" s="1034"/>
      <c r="DN12" s="1034"/>
      <c r="DO12" s="1034"/>
      <c r="DP12" s="1034"/>
      <c r="DR12" s="750"/>
      <c r="DS12" s="751"/>
      <c r="DT12" s="752" t="s">
        <v>704</v>
      </c>
    </row>
    <row r="13" spans="2:124" s="654" customFormat="1" ht="13.5" customHeight="1">
      <c r="B13" s="662"/>
      <c r="C13" s="743"/>
      <c r="E13" s="830"/>
      <c r="F13" s="918"/>
      <c r="G13" s="814"/>
      <c r="H13" s="661"/>
      <c r="I13" s="661"/>
      <c r="J13" s="661"/>
      <c r="K13" s="661" t="s">
        <v>669</v>
      </c>
      <c r="L13" s="661"/>
      <c r="M13" s="685"/>
      <c r="N13" s="830"/>
      <c r="O13" s="894"/>
      <c r="P13" s="877"/>
      <c r="Q13" s="661"/>
      <c r="R13" s="661"/>
      <c r="S13" s="661"/>
      <c r="T13" s="685"/>
      <c r="U13" s="830"/>
      <c r="V13" s="894"/>
      <c r="W13" s="877"/>
      <c r="X13" s="661"/>
      <c r="Y13" s="661"/>
      <c r="Z13" s="661"/>
      <c r="AA13" s="661"/>
      <c r="AB13" s="661"/>
      <c r="AC13" s="685"/>
      <c r="AD13" s="749"/>
      <c r="AE13" s="794"/>
      <c r="AF13" s="661"/>
      <c r="AG13" s="661"/>
      <c r="AH13" s="661"/>
      <c r="AI13" s="661"/>
      <c r="AJ13" s="661"/>
      <c r="AK13" s="661"/>
      <c r="AL13" s="661"/>
      <c r="AM13" s="661"/>
      <c r="AN13" s="661"/>
      <c r="AO13" s="661"/>
      <c r="AP13" s="661"/>
      <c r="AQ13" s="661"/>
      <c r="AR13" s="661"/>
      <c r="AS13" s="661"/>
      <c r="AT13" s="661"/>
      <c r="AU13" s="661"/>
      <c r="AV13" s="661"/>
      <c r="AW13" s="661"/>
      <c r="AX13" s="661"/>
      <c r="AY13" s="661"/>
      <c r="AZ13" s="661"/>
      <c r="BA13" s="661"/>
      <c r="BB13" s="661"/>
      <c r="BC13" s="661"/>
      <c r="BD13" s="661"/>
      <c r="BE13" s="661"/>
      <c r="BF13" s="661"/>
      <c r="BG13" s="661"/>
      <c r="BH13" s="661"/>
      <c r="BI13" s="661"/>
      <c r="BJ13" s="661"/>
      <c r="BK13" s="661"/>
      <c r="BL13" s="661"/>
      <c r="BM13" s="661"/>
      <c r="BN13" s="661"/>
      <c r="BO13" s="661"/>
      <c r="BP13" s="661"/>
      <c r="BQ13" s="661"/>
      <c r="BR13" s="661"/>
      <c r="BS13" s="661"/>
      <c r="BT13" s="661"/>
      <c r="BU13" s="661"/>
      <c r="BV13" s="661"/>
      <c r="BW13" s="661"/>
      <c r="BX13" s="661"/>
      <c r="BY13" s="661"/>
      <c r="BZ13" s="661"/>
      <c r="CA13" s="661"/>
      <c r="CB13" s="661"/>
      <c r="CC13" s="661"/>
      <c r="CD13" s="661"/>
      <c r="CE13" s="661"/>
      <c r="CF13" s="661"/>
      <c r="CG13" s="661"/>
      <c r="CH13" s="661"/>
      <c r="CI13" s="661"/>
      <c r="CJ13" s="661"/>
      <c r="CK13" s="661"/>
      <c r="CL13" s="661"/>
      <c r="CM13" s="661"/>
      <c r="CN13" s="661"/>
      <c r="CO13" s="661"/>
      <c r="CP13" s="661"/>
      <c r="CQ13" s="661"/>
      <c r="CR13" s="661"/>
      <c r="CS13" s="661"/>
      <c r="CT13" s="661"/>
      <c r="CU13" s="661"/>
      <c r="CV13" s="661"/>
      <c r="CW13" s="661"/>
      <c r="CX13" s="661"/>
      <c r="CY13" s="661"/>
      <c r="CZ13" s="661"/>
      <c r="DA13" s="661"/>
      <c r="DB13" s="661"/>
      <c r="DC13" s="685"/>
      <c r="DD13" s="830"/>
      <c r="DE13" s="981"/>
      <c r="DF13" s="981"/>
      <c r="DG13" s="981"/>
      <c r="DH13" s="981"/>
      <c r="DI13" s="981"/>
      <c r="DJ13" s="981"/>
      <c r="DK13" s="981"/>
      <c r="DL13" s="981"/>
      <c r="DM13" s="981"/>
      <c r="DN13" s="981"/>
      <c r="DO13" s="981"/>
      <c r="DP13" s="981"/>
      <c r="DR13" s="750"/>
      <c r="DS13" s="751"/>
      <c r="DT13" s="752"/>
    </row>
    <row r="14" spans="2:124" s="654" customFormat="1" ht="13.5" customHeight="1">
      <c r="B14" s="662"/>
      <c r="C14" s="743"/>
      <c r="E14" s="830"/>
      <c r="F14" s="918"/>
      <c r="G14" s="814"/>
      <c r="H14" s="661"/>
      <c r="I14" s="661"/>
      <c r="J14" s="661"/>
      <c r="K14" s="661"/>
      <c r="L14" s="661"/>
      <c r="M14" s="685"/>
      <c r="N14" s="830"/>
      <c r="O14" s="894"/>
      <c r="P14" s="877"/>
      <c r="Q14" s="661"/>
      <c r="R14" s="661"/>
      <c r="S14" s="661"/>
      <c r="T14" s="685"/>
      <c r="U14" s="830"/>
      <c r="V14" s="894"/>
      <c r="W14" s="877"/>
      <c r="X14" s="661"/>
      <c r="Y14" s="661"/>
      <c r="Z14" s="661"/>
      <c r="AA14" s="661"/>
      <c r="AB14" s="661"/>
      <c r="AC14" s="685"/>
      <c r="AD14" s="749"/>
      <c r="AE14" s="794"/>
      <c r="AF14" s="661"/>
      <c r="AG14" s="661"/>
      <c r="AH14" s="661"/>
      <c r="AI14" s="661"/>
      <c r="AJ14" s="661"/>
      <c r="AK14" s="661"/>
      <c r="AL14" s="661"/>
      <c r="AM14" s="661"/>
      <c r="AN14" s="661"/>
      <c r="AO14" s="661"/>
      <c r="AP14" s="661"/>
      <c r="AQ14" s="661"/>
      <c r="AR14" s="661"/>
      <c r="AS14" s="661"/>
      <c r="AT14" s="661"/>
      <c r="AU14" s="661"/>
      <c r="AV14" s="661"/>
      <c r="AW14" s="661"/>
      <c r="AX14" s="661"/>
      <c r="AY14" s="661"/>
      <c r="AZ14" s="661"/>
      <c r="BA14" s="661"/>
      <c r="BB14" s="661"/>
      <c r="BC14" s="661"/>
      <c r="BD14" s="661"/>
      <c r="BE14" s="661"/>
      <c r="BF14" s="661"/>
      <c r="BG14" s="661"/>
      <c r="BH14" s="661"/>
      <c r="BI14" s="661"/>
      <c r="BJ14" s="661"/>
      <c r="BK14" s="661"/>
      <c r="BL14" s="661"/>
      <c r="BM14" s="661"/>
      <c r="BN14" s="661"/>
      <c r="BO14" s="661"/>
      <c r="BP14" s="661"/>
      <c r="BQ14" s="661"/>
      <c r="BR14" s="661"/>
      <c r="BS14" s="661"/>
      <c r="BT14" s="661"/>
      <c r="BU14" s="661"/>
      <c r="BV14" s="661"/>
      <c r="BW14" s="661"/>
      <c r="BX14" s="661"/>
      <c r="BY14" s="661"/>
      <c r="BZ14" s="661"/>
      <c r="CA14" s="661"/>
      <c r="CB14" s="661"/>
      <c r="CC14" s="661"/>
      <c r="CD14" s="661"/>
      <c r="CE14" s="661"/>
      <c r="CF14" s="661"/>
      <c r="CG14" s="661"/>
      <c r="CH14" s="661"/>
      <c r="CI14" s="661"/>
      <c r="CJ14" s="661"/>
      <c r="CK14" s="661"/>
      <c r="CL14" s="661"/>
      <c r="CM14" s="661"/>
      <c r="CN14" s="661"/>
      <c r="CO14" s="661"/>
      <c r="CP14" s="661"/>
      <c r="CQ14" s="661"/>
      <c r="CR14" s="661"/>
      <c r="CS14" s="661"/>
      <c r="CT14" s="661"/>
      <c r="CU14" s="661"/>
      <c r="CV14" s="661"/>
      <c r="CW14" s="661"/>
      <c r="CX14" s="661"/>
      <c r="CY14" s="661"/>
      <c r="CZ14" s="661"/>
      <c r="DA14" s="661"/>
      <c r="DB14" s="661"/>
      <c r="DC14" s="685"/>
      <c r="DD14" s="830"/>
      <c r="DE14" s="981"/>
      <c r="DF14" s="981"/>
      <c r="DG14" s="981"/>
      <c r="DH14" s="981"/>
      <c r="DI14" s="981"/>
      <c r="DJ14" s="981"/>
      <c r="DK14" s="981"/>
      <c r="DL14" s="981"/>
      <c r="DM14" s="981"/>
      <c r="DN14" s="981"/>
      <c r="DO14" s="981"/>
      <c r="DP14" s="981"/>
      <c r="DR14" s="750"/>
      <c r="DS14" s="751"/>
      <c r="DT14" s="752"/>
    </row>
    <row r="15" spans="2:124" s="654" customFormat="1" ht="13.5" customHeight="1">
      <c r="B15" s="662"/>
      <c r="C15" s="743"/>
      <c r="E15" s="830"/>
      <c r="F15" s="918"/>
      <c r="G15" s="736"/>
      <c r="H15" s="665"/>
      <c r="I15" s="665"/>
      <c r="J15" s="665"/>
      <c r="K15" s="665"/>
      <c r="L15" s="665"/>
      <c r="M15" s="686"/>
      <c r="N15" s="830"/>
      <c r="O15" s="895"/>
      <c r="P15" s="878"/>
      <c r="Q15" s="665"/>
      <c r="R15" s="665"/>
      <c r="S15" s="665"/>
      <c r="T15" s="686"/>
      <c r="U15" s="830"/>
      <c r="V15" s="895"/>
      <c r="W15" s="878"/>
      <c r="X15" s="665"/>
      <c r="Y15" s="665"/>
      <c r="Z15" s="665"/>
      <c r="AA15" s="665"/>
      <c r="AB15" s="665"/>
      <c r="AC15" s="686"/>
      <c r="AD15" s="749"/>
      <c r="AE15" s="795"/>
      <c r="AF15" s="665"/>
      <c r="AG15" s="665"/>
      <c r="AH15" s="665"/>
      <c r="AI15" s="665"/>
      <c r="AJ15" s="665"/>
      <c r="AK15" s="665"/>
      <c r="AL15" s="665"/>
      <c r="AM15" s="665"/>
      <c r="AN15" s="665"/>
      <c r="AO15" s="665"/>
      <c r="AP15" s="665"/>
      <c r="AQ15" s="665"/>
      <c r="AR15" s="665"/>
      <c r="AS15" s="665"/>
      <c r="AT15" s="665"/>
      <c r="AU15" s="665"/>
      <c r="AV15" s="665"/>
      <c r="AW15" s="665"/>
      <c r="AX15" s="665"/>
      <c r="AY15" s="665"/>
      <c r="AZ15" s="665"/>
      <c r="BA15" s="665"/>
      <c r="BB15" s="665"/>
      <c r="BC15" s="665"/>
      <c r="BD15" s="665"/>
      <c r="BE15" s="665"/>
      <c r="BF15" s="665"/>
      <c r="BG15" s="665"/>
      <c r="BH15" s="665"/>
      <c r="BI15" s="665"/>
      <c r="BJ15" s="665"/>
      <c r="BK15" s="665"/>
      <c r="BL15" s="665"/>
      <c r="BM15" s="665"/>
      <c r="BN15" s="665"/>
      <c r="BO15" s="665"/>
      <c r="BP15" s="665"/>
      <c r="BQ15" s="665"/>
      <c r="BR15" s="665"/>
      <c r="BS15" s="665"/>
      <c r="BT15" s="665"/>
      <c r="BU15" s="665"/>
      <c r="BV15" s="665"/>
      <c r="BW15" s="665"/>
      <c r="BX15" s="665"/>
      <c r="BY15" s="665"/>
      <c r="BZ15" s="665"/>
      <c r="CA15" s="665"/>
      <c r="CB15" s="665"/>
      <c r="CC15" s="665"/>
      <c r="CD15" s="665"/>
      <c r="CE15" s="665"/>
      <c r="CF15" s="665"/>
      <c r="CG15" s="665"/>
      <c r="CH15" s="665"/>
      <c r="CI15" s="665"/>
      <c r="CJ15" s="665"/>
      <c r="CK15" s="665"/>
      <c r="CL15" s="665"/>
      <c r="CM15" s="665"/>
      <c r="CN15" s="665"/>
      <c r="CO15" s="665"/>
      <c r="CP15" s="665"/>
      <c r="CQ15" s="665"/>
      <c r="CR15" s="665"/>
      <c r="CS15" s="665"/>
      <c r="CT15" s="665"/>
      <c r="CU15" s="665"/>
      <c r="CV15" s="665"/>
      <c r="CW15" s="665"/>
      <c r="CX15" s="665"/>
      <c r="CY15" s="665"/>
      <c r="CZ15" s="665"/>
      <c r="DA15" s="665"/>
      <c r="DB15" s="665"/>
      <c r="DC15" s="686"/>
      <c r="DD15" s="830"/>
      <c r="DE15" s="982"/>
      <c r="DF15" s="982"/>
      <c r="DG15" s="982"/>
      <c r="DH15" s="982"/>
      <c r="DI15" s="982"/>
      <c r="DJ15" s="982"/>
      <c r="DK15" s="982"/>
      <c r="DL15" s="982"/>
      <c r="DM15" s="982"/>
      <c r="DN15" s="982"/>
      <c r="DO15" s="982"/>
      <c r="DP15" s="982"/>
      <c r="DR15" s="750"/>
      <c r="DS15" s="751"/>
      <c r="DT15" s="752"/>
    </row>
    <row r="16" spans="2:124" s="869" customFormat="1" ht="15.75" customHeight="1" thickBot="1">
      <c r="B16" s="960" t="s">
        <v>655</v>
      </c>
      <c r="C16" s="961"/>
      <c r="D16" s="971">
        <f>F16+O16+V16+AE16</f>
        <v>39</v>
      </c>
      <c r="E16" s="910"/>
      <c r="F16" s="970">
        <f>SUM(G16:M16)</f>
        <v>39</v>
      </c>
      <c r="G16" s="962">
        <f t="shared" ref="G16:M16" si="0">IF(G17=0,"",G17+G35+G72+G76)</f>
        <v>10</v>
      </c>
      <c r="H16" s="962">
        <f t="shared" si="0"/>
        <v>8</v>
      </c>
      <c r="I16" s="1274">
        <f t="shared" si="0"/>
        <v>12</v>
      </c>
      <c r="J16" s="963" t="str">
        <f t="shared" si="0"/>
        <v/>
      </c>
      <c r="K16" s="964">
        <f t="shared" si="0"/>
        <v>9</v>
      </c>
      <c r="L16" s="963" t="str">
        <f t="shared" si="0"/>
        <v/>
      </c>
      <c r="M16" s="963" t="str">
        <f t="shared" si="0"/>
        <v/>
      </c>
      <c r="N16" s="910"/>
      <c r="O16" s="970">
        <f>SUM(P16:T16)</f>
        <v>0</v>
      </c>
      <c r="P16" s="1022" t="str">
        <f>IF(P17=0,"",P17+P35+P72+P76)</f>
        <v/>
      </c>
      <c r="Q16" s="963" t="str">
        <f>IF(Q17=0,"",Q17+Q35+Q72+Q76)</f>
        <v/>
      </c>
      <c r="R16" s="963" t="str">
        <f>IF(R17=0,"",R17+R35+R72+R76)</f>
        <v/>
      </c>
      <c r="S16" s="963" t="str">
        <f>IF(S17=0,"",S17+S35+S72+S76)</f>
        <v/>
      </c>
      <c r="T16" s="1023" t="str">
        <f>IF(T17=0,"",T17+T35+T72+T76)</f>
        <v/>
      </c>
      <c r="U16" s="910"/>
      <c r="V16" s="970">
        <f>SUM(W16:AC16)</f>
        <v>0</v>
      </c>
      <c r="W16" s="1022" t="str">
        <f t="shared" ref="W16:AC16" si="1">IF(W17=0,"",W17+W35+W72+W76)</f>
        <v/>
      </c>
      <c r="X16" s="963" t="str">
        <f t="shared" si="1"/>
        <v/>
      </c>
      <c r="Y16" s="963" t="str">
        <f t="shared" si="1"/>
        <v/>
      </c>
      <c r="Z16" s="963" t="str">
        <f t="shared" si="1"/>
        <v/>
      </c>
      <c r="AA16" s="963" t="str">
        <f t="shared" si="1"/>
        <v/>
      </c>
      <c r="AB16" s="963" t="str">
        <f t="shared" si="1"/>
        <v/>
      </c>
      <c r="AC16" s="1023" t="str">
        <f t="shared" si="1"/>
        <v/>
      </c>
      <c r="AD16" s="935"/>
      <c r="AE16" s="1024"/>
      <c r="AF16" s="963" t="str">
        <f t="shared" ref="AF16:BS16" si="2">IF(AF17=0,"",AF17+AF35+AF72+AF76)</f>
        <v/>
      </c>
      <c r="AG16" s="963" t="str">
        <f t="shared" si="2"/>
        <v/>
      </c>
      <c r="AH16" s="963" t="str">
        <f t="shared" si="2"/>
        <v/>
      </c>
      <c r="AI16" s="963" t="str">
        <f t="shared" si="2"/>
        <v/>
      </c>
      <c r="AJ16" s="963" t="str">
        <f t="shared" si="2"/>
        <v/>
      </c>
      <c r="AK16" s="963" t="str">
        <f t="shared" si="2"/>
        <v/>
      </c>
      <c r="AL16" s="963" t="str">
        <f t="shared" si="2"/>
        <v/>
      </c>
      <c r="AM16" s="963" t="str">
        <f t="shared" si="2"/>
        <v/>
      </c>
      <c r="AN16" s="963" t="str">
        <f t="shared" si="2"/>
        <v/>
      </c>
      <c r="AO16" s="963" t="str">
        <f t="shared" si="2"/>
        <v/>
      </c>
      <c r="AP16" s="963" t="str">
        <f t="shared" si="2"/>
        <v/>
      </c>
      <c r="AQ16" s="963" t="str">
        <f t="shared" si="2"/>
        <v/>
      </c>
      <c r="AR16" s="963" t="str">
        <f t="shared" si="2"/>
        <v/>
      </c>
      <c r="AS16" s="963" t="str">
        <f t="shared" si="2"/>
        <v/>
      </c>
      <c r="AT16" s="963" t="str">
        <f t="shared" si="2"/>
        <v/>
      </c>
      <c r="AU16" s="963" t="str">
        <f t="shared" si="2"/>
        <v/>
      </c>
      <c r="AV16" s="963" t="str">
        <f t="shared" si="2"/>
        <v/>
      </c>
      <c r="AW16" s="963" t="str">
        <f t="shared" si="2"/>
        <v/>
      </c>
      <c r="AX16" s="963" t="str">
        <f t="shared" si="2"/>
        <v/>
      </c>
      <c r="AY16" s="963" t="str">
        <f t="shared" si="2"/>
        <v/>
      </c>
      <c r="AZ16" s="963" t="str">
        <f t="shared" si="2"/>
        <v/>
      </c>
      <c r="BA16" s="963" t="str">
        <f t="shared" si="2"/>
        <v/>
      </c>
      <c r="BB16" s="963" t="str">
        <f t="shared" si="2"/>
        <v/>
      </c>
      <c r="BC16" s="963" t="str">
        <f t="shared" si="2"/>
        <v/>
      </c>
      <c r="BD16" s="963" t="str">
        <f t="shared" si="2"/>
        <v/>
      </c>
      <c r="BE16" s="963" t="str">
        <f t="shared" si="2"/>
        <v/>
      </c>
      <c r="BF16" s="963" t="str">
        <f t="shared" si="2"/>
        <v/>
      </c>
      <c r="BG16" s="963" t="str">
        <f t="shared" si="2"/>
        <v/>
      </c>
      <c r="BH16" s="963" t="str">
        <f t="shared" si="2"/>
        <v/>
      </c>
      <c r="BI16" s="963" t="str">
        <f t="shared" si="2"/>
        <v/>
      </c>
      <c r="BJ16" s="963" t="str">
        <f t="shared" si="2"/>
        <v/>
      </c>
      <c r="BK16" s="963" t="str">
        <f t="shared" si="2"/>
        <v/>
      </c>
      <c r="BL16" s="963" t="str">
        <f t="shared" si="2"/>
        <v/>
      </c>
      <c r="BM16" s="963" t="str">
        <f t="shared" si="2"/>
        <v/>
      </c>
      <c r="BN16" s="963" t="str">
        <f t="shared" si="2"/>
        <v/>
      </c>
      <c r="BO16" s="963" t="str">
        <f t="shared" si="2"/>
        <v/>
      </c>
      <c r="BP16" s="963" t="str">
        <f t="shared" si="2"/>
        <v/>
      </c>
      <c r="BQ16" s="963" t="str">
        <f t="shared" si="2"/>
        <v/>
      </c>
      <c r="BR16" s="963" t="str">
        <f t="shared" si="2"/>
        <v/>
      </c>
      <c r="BS16" s="963" t="str">
        <f t="shared" si="2"/>
        <v/>
      </c>
      <c r="BT16" s="963" t="str">
        <f t="shared" ref="BT16:DC16" si="3">IF(BT17=0,"",BT17+BT35+BT72+BT76)</f>
        <v/>
      </c>
      <c r="BU16" s="963" t="str">
        <f t="shared" si="3"/>
        <v/>
      </c>
      <c r="BV16" s="963" t="str">
        <f t="shared" si="3"/>
        <v/>
      </c>
      <c r="BW16" s="963" t="str">
        <f t="shared" si="3"/>
        <v/>
      </c>
      <c r="BX16" s="963" t="str">
        <f t="shared" si="3"/>
        <v/>
      </c>
      <c r="BY16" s="963" t="str">
        <f t="shared" si="3"/>
        <v/>
      </c>
      <c r="BZ16" s="963" t="str">
        <f t="shared" si="3"/>
        <v/>
      </c>
      <c r="CA16" s="963" t="str">
        <f t="shared" si="3"/>
        <v/>
      </c>
      <c r="CB16" s="963" t="str">
        <f t="shared" si="3"/>
        <v/>
      </c>
      <c r="CC16" s="963" t="str">
        <f t="shared" si="3"/>
        <v/>
      </c>
      <c r="CD16" s="963" t="str">
        <f t="shared" si="3"/>
        <v/>
      </c>
      <c r="CE16" s="963" t="str">
        <f t="shared" si="3"/>
        <v/>
      </c>
      <c r="CF16" s="963" t="str">
        <f t="shared" si="3"/>
        <v/>
      </c>
      <c r="CG16" s="963" t="str">
        <f t="shared" si="3"/>
        <v/>
      </c>
      <c r="CH16" s="963" t="str">
        <f t="shared" si="3"/>
        <v/>
      </c>
      <c r="CI16" s="963" t="str">
        <f t="shared" si="3"/>
        <v/>
      </c>
      <c r="CJ16" s="963" t="str">
        <f t="shared" si="3"/>
        <v/>
      </c>
      <c r="CK16" s="963" t="str">
        <f t="shared" si="3"/>
        <v/>
      </c>
      <c r="CL16" s="963" t="str">
        <f t="shared" si="3"/>
        <v/>
      </c>
      <c r="CM16" s="963" t="str">
        <f t="shared" si="3"/>
        <v/>
      </c>
      <c r="CN16" s="963" t="str">
        <f t="shared" si="3"/>
        <v/>
      </c>
      <c r="CO16" s="963" t="str">
        <f t="shared" si="3"/>
        <v/>
      </c>
      <c r="CP16" s="963" t="str">
        <f t="shared" si="3"/>
        <v/>
      </c>
      <c r="CQ16" s="963" t="str">
        <f t="shared" si="3"/>
        <v/>
      </c>
      <c r="CR16" s="963" t="str">
        <f t="shared" si="3"/>
        <v/>
      </c>
      <c r="CS16" s="963" t="str">
        <f t="shared" si="3"/>
        <v/>
      </c>
      <c r="CT16" s="963" t="str">
        <f t="shared" si="3"/>
        <v/>
      </c>
      <c r="CU16" s="963" t="str">
        <f t="shared" si="3"/>
        <v/>
      </c>
      <c r="CV16" s="963" t="str">
        <f t="shared" si="3"/>
        <v/>
      </c>
      <c r="CW16" s="963" t="str">
        <f t="shared" si="3"/>
        <v/>
      </c>
      <c r="CX16" s="963" t="str">
        <f t="shared" si="3"/>
        <v/>
      </c>
      <c r="CY16" s="963" t="str">
        <f t="shared" si="3"/>
        <v/>
      </c>
      <c r="CZ16" s="963" t="str">
        <f t="shared" si="3"/>
        <v/>
      </c>
      <c r="DA16" s="963" t="str">
        <f t="shared" si="3"/>
        <v/>
      </c>
      <c r="DB16" s="963" t="str">
        <f t="shared" si="3"/>
        <v/>
      </c>
      <c r="DC16" s="1023" t="str">
        <f t="shared" si="3"/>
        <v/>
      </c>
      <c r="DD16" s="1020"/>
      <c r="DE16" s="985">
        <f t="shared" ref="DE16:DP16" si="4">DE17+DE35+DE72+DE76</f>
        <v>4</v>
      </c>
      <c r="DF16" s="985">
        <f t="shared" si="4"/>
        <v>0</v>
      </c>
      <c r="DG16" s="985">
        <f t="shared" si="4"/>
        <v>0</v>
      </c>
      <c r="DH16" s="985">
        <f t="shared" si="4"/>
        <v>0</v>
      </c>
      <c r="DI16" s="985">
        <f t="shared" si="4"/>
        <v>0</v>
      </c>
      <c r="DJ16" s="985">
        <f t="shared" si="4"/>
        <v>0</v>
      </c>
      <c r="DK16" s="985">
        <f t="shared" si="4"/>
        <v>0</v>
      </c>
      <c r="DL16" s="985">
        <f t="shared" si="4"/>
        <v>0</v>
      </c>
      <c r="DM16" s="985">
        <f t="shared" si="4"/>
        <v>0</v>
      </c>
      <c r="DN16" s="985">
        <f t="shared" si="4"/>
        <v>0</v>
      </c>
      <c r="DO16" s="985">
        <f t="shared" si="4"/>
        <v>0</v>
      </c>
      <c r="DP16" s="985">
        <f t="shared" si="4"/>
        <v>0</v>
      </c>
      <c r="DR16" s="1077">
        <f>DE16+DF16+DG16</f>
        <v>4</v>
      </c>
      <c r="DS16" s="1078"/>
      <c r="DT16" s="1048" t="s">
        <v>655</v>
      </c>
    </row>
    <row r="17" spans="2:124" ht="15.75" customHeight="1" thickBot="1">
      <c r="B17" s="764" t="s">
        <v>709</v>
      </c>
      <c r="C17" s="763" t="s">
        <v>706</v>
      </c>
      <c r="D17" s="724">
        <f>SUM(D18:D34)</f>
        <v>6</v>
      </c>
      <c r="E17" s="900"/>
      <c r="F17" s="969">
        <f>SUM(G17:M17)</f>
        <v>6</v>
      </c>
      <c r="G17" s="911">
        <f t="shared" ref="G17:M17" si="5">COUNTA(G18:G34)</f>
        <v>1</v>
      </c>
      <c r="H17" s="956">
        <f t="shared" si="5"/>
        <v>2</v>
      </c>
      <c r="I17" s="956">
        <f t="shared" si="5"/>
        <v>1</v>
      </c>
      <c r="J17" s="956">
        <f t="shared" si="5"/>
        <v>0</v>
      </c>
      <c r="K17" s="956">
        <f t="shared" si="5"/>
        <v>2</v>
      </c>
      <c r="L17" s="956">
        <f t="shared" si="5"/>
        <v>0</v>
      </c>
      <c r="M17" s="957">
        <f t="shared" si="5"/>
        <v>0</v>
      </c>
      <c r="N17" s="900"/>
      <c r="O17" s="832">
        <f>SUM(P17:T17)</f>
        <v>0</v>
      </c>
      <c r="P17" s="922">
        <f>COUNTA(P18:P34)</f>
        <v>0</v>
      </c>
      <c r="Q17" s="796">
        <f>COUNTA(Q18:Q34)</f>
        <v>0</v>
      </c>
      <c r="R17" s="796">
        <f>COUNTA(R18:R34)</f>
        <v>0</v>
      </c>
      <c r="S17" s="796">
        <f>COUNTA(S18:S34)</f>
        <v>0</v>
      </c>
      <c r="T17" s="1001">
        <f>COUNTA(T18:T34)</f>
        <v>0</v>
      </c>
      <c r="U17" s="900"/>
      <c r="V17" s="832">
        <f>SUM(W17:AC17)</f>
        <v>0</v>
      </c>
      <c r="W17" s="922"/>
      <c r="X17" s="796"/>
      <c r="Y17" s="796"/>
      <c r="Z17" s="796"/>
      <c r="AA17" s="796"/>
      <c r="AB17" s="796"/>
      <c r="AC17" s="1001"/>
      <c r="AD17" s="677"/>
      <c r="AE17" s="972"/>
      <c r="AF17" s="796">
        <f>COUNTA(AF18:AF34)</f>
        <v>0</v>
      </c>
      <c r="AG17" s="796">
        <f t="shared" ref="AG17:CR17" si="6">COUNTA(AG18:AG34)</f>
        <v>0</v>
      </c>
      <c r="AH17" s="796">
        <f t="shared" si="6"/>
        <v>0</v>
      </c>
      <c r="AI17" s="796">
        <f t="shared" si="6"/>
        <v>0</v>
      </c>
      <c r="AJ17" s="796">
        <f t="shared" si="6"/>
        <v>0</v>
      </c>
      <c r="AK17" s="796">
        <f t="shared" si="6"/>
        <v>0</v>
      </c>
      <c r="AL17" s="796">
        <f t="shared" si="6"/>
        <v>0</v>
      </c>
      <c r="AM17" s="796">
        <f t="shared" si="6"/>
        <v>0</v>
      </c>
      <c r="AN17" s="796">
        <f t="shared" si="6"/>
        <v>0</v>
      </c>
      <c r="AO17" s="796">
        <f t="shared" si="6"/>
        <v>0</v>
      </c>
      <c r="AP17" s="796">
        <f t="shared" si="6"/>
        <v>0</v>
      </c>
      <c r="AQ17" s="796">
        <f t="shared" si="6"/>
        <v>0</v>
      </c>
      <c r="AR17" s="796">
        <f t="shared" si="6"/>
        <v>0</v>
      </c>
      <c r="AS17" s="796">
        <f t="shared" si="6"/>
        <v>0</v>
      </c>
      <c r="AT17" s="796">
        <f t="shared" si="6"/>
        <v>0</v>
      </c>
      <c r="AU17" s="796">
        <f t="shared" si="6"/>
        <v>0</v>
      </c>
      <c r="AV17" s="796">
        <f t="shared" si="6"/>
        <v>0</v>
      </c>
      <c r="AW17" s="796">
        <f t="shared" si="6"/>
        <v>0</v>
      </c>
      <c r="AX17" s="796">
        <f t="shared" si="6"/>
        <v>0</v>
      </c>
      <c r="AY17" s="796">
        <f t="shared" si="6"/>
        <v>0</v>
      </c>
      <c r="AZ17" s="796">
        <f t="shared" si="6"/>
        <v>0</v>
      </c>
      <c r="BA17" s="796">
        <f t="shared" si="6"/>
        <v>0</v>
      </c>
      <c r="BB17" s="796">
        <f t="shared" si="6"/>
        <v>0</v>
      </c>
      <c r="BC17" s="796">
        <f t="shared" si="6"/>
        <v>0</v>
      </c>
      <c r="BD17" s="796">
        <f t="shared" si="6"/>
        <v>0</v>
      </c>
      <c r="BE17" s="796">
        <f t="shared" si="6"/>
        <v>0</v>
      </c>
      <c r="BF17" s="796">
        <f t="shared" si="6"/>
        <v>0</v>
      </c>
      <c r="BG17" s="796">
        <f t="shared" si="6"/>
        <v>0</v>
      </c>
      <c r="BH17" s="796">
        <f t="shared" si="6"/>
        <v>0</v>
      </c>
      <c r="BI17" s="796">
        <f t="shared" si="6"/>
        <v>0</v>
      </c>
      <c r="BJ17" s="796">
        <f t="shared" si="6"/>
        <v>0</v>
      </c>
      <c r="BK17" s="796">
        <f t="shared" si="6"/>
        <v>0</v>
      </c>
      <c r="BL17" s="796">
        <f t="shared" si="6"/>
        <v>0</v>
      </c>
      <c r="BM17" s="796">
        <f t="shared" si="6"/>
        <v>0</v>
      </c>
      <c r="BN17" s="796">
        <f t="shared" si="6"/>
        <v>0</v>
      </c>
      <c r="BO17" s="796">
        <f t="shared" si="6"/>
        <v>0</v>
      </c>
      <c r="BP17" s="796">
        <f t="shared" si="6"/>
        <v>0</v>
      </c>
      <c r="BQ17" s="796">
        <f t="shared" si="6"/>
        <v>0</v>
      </c>
      <c r="BR17" s="796">
        <f t="shared" si="6"/>
        <v>0</v>
      </c>
      <c r="BS17" s="796">
        <f t="shared" si="6"/>
        <v>0</v>
      </c>
      <c r="BT17" s="796">
        <f t="shared" si="6"/>
        <v>0</v>
      </c>
      <c r="BU17" s="796">
        <f t="shared" si="6"/>
        <v>0</v>
      </c>
      <c r="BV17" s="796">
        <f t="shared" si="6"/>
        <v>0</v>
      </c>
      <c r="BW17" s="796">
        <f t="shared" si="6"/>
        <v>0</v>
      </c>
      <c r="BX17" s="796">
        <f t="shared" si="6"/>
        <v>0</v>
      </c>
      <c r="BY17" s="796">
        <f t="shared" si="6"/>
        <v>0</v>
      </c>
      <c r="BZ17" s="796">
        <f t="shared" si="6"/>
        <v>0</v>
      </c>
      <c r="CA17" s="796">
        <f t="shared" si="6"/>
        <v>0</v>
      </c>
      <c r="CB17" s="796">
        <f t="shared" si="6"/>
        <v>0</v>
      </c>
      <c r="CC17" s="796">
        <f t="shared" si="6"/>
        <v>0</v>
      </c>
      <c r="CD17" s="796">
        <f t="shared" si="6"/>
        <v>0</v>
      </c>
      <c r="CE17" s="796">
        <f t="shared" si="6"/>
        <v>0</v>
      </c>
      <c r="CF17" s="796">
        <f t="shared" si="6"/>
        <v>0</v>
      </c>
      <c r="CG17" s="796">
        <f t="shared" si="6"/>
        <v>0</v>
      </c>
      <c r="CH17" s="796">
        <f t="shared" si="6"/>
        <v>0</v>
      </c>
      <c r="CI17" s="796">
        <f t="shared" si="6"/>
        <v>0</v>
      </c>
      <c r="CJ17" s="796">
        <f t="shared" si="6"/>
        <v>0</v>
      </c>
      <c r="CK17" s="796">
        <f t="shared" si="6"/>
        <v>0</v>
      </c>
      <c r="CL17" s="796">
        <f t="shared" si="6"/>
        <v>0</v>
      </c>
      <c r="CM17" s="796">
        <f t="shared" si="6"/>
        <v>0</v>
      </c>
      <c r="CN17" s="796">
        <f t="shared" si="6"/>
        <v>0</v>
      </c>
      <c r="CO17" s="796">
        <f t="shared" si="6"/>
        <v>0</v>
      </c>
      <c r="CP17" s="796">
        <f t="shared" si="6"/>
        <v>0</v>
      </c>
      <c r="CQ17" s="796">
        <f t="shared" si="6"/>
        <v>0</v>
      </c>
      <c r="CR17" s="796">
        <f t="shared" si="6"/>
        <v>0</v>
      </c>
      <c r="CS17" s="796">
        <f t="shared" ref="CS17:DC17" si="7">COUNTA(CS18:CS34)</f>
        <v>0</v>
      </c>
      <c r="CT17" s="796">
        <f t="shared" si="7"/>
        <v>0</v>
      </c>
      <c r="CU17" s="796">
        <f t="shared" si="7"/>
        <v>0</v>
      </c>
      <c r="CV17" s="796">
        <f t="shared" si="7"/>
        <v>0</v>
      </c>
      <c r="CW17" s="796">
        <f t="shared" si="7"/>
        <v>0</v>
      </c>
      <c r="CX17" s="796">
        <f t="shared" si="7"/>
        <v>0</v>
      </c>
      <c r="CY17" s="796">
        <f t="shared" si="7"/>
        <v>0</v>
      </c>
      <c r="CZ17" s="796">
        <f t="shared" si="7"/>
        <v>0</v>
      </c>
      <c r="DA17" s="796">
        <f t="shared" si="7"/>
        <v>0</v>
      </c>
      <c r="DB17" s="796">
        <f t="shared" si="7"/>
        <v>0</v>
      </c>
      <c r="DC17" s="1001">
        <f t="shared" si="7"/>
        <v>0</v>
      </c>
      <c r="DD17" s="1021"/>
      <c r="DE17" s="986">
        <f>COUNTA(DE18:DE34)</f>
        <v>1</v>
      </c>
      <c r="DF17" s="986">
        <f>COUNTA(DF18:DF34)</f>
        <v>0</v>
      </c>
      <c r="DG17" s="986">
        <f t="shared" ref="DG17:DP17" si="8">COUNTA(DG18:DG33)</f>
        <v>0</v>
      </c>
      <c r="DH17" s="986">
        <f t="shared" si="8"/>
        <v>0</v>
      </c>
      <c r="DI17" s="986">
        <f t="shared" si="8"/>
        <v>0</v>
      </c>
      <c r="DJ17" s="986">
        <f t="shared" si="8"/>
        <v>0</v>
      </c>
      <c r="DK17" s="986">
        <f t="shared" si="8"/>
        <v>0</v>
      </c>
      <c r="DL17" s="986">
        <f t="shared" si="8"/>
        <v>0</v>
      </c>
      <c r="DM17" s="986">
        <f t="shared" si="8"/>
        <v>0</v>
      </c>
      <c r="DN17" s="986">
        <f t="shared" si="8"/>
        <v>0</v>
      </c>
      <c r="DO17" s="986">
        <f t="shared" si="8"/>
        <v>0</v>
      </c>
      <c r="DP17" s="986">
        <f t="shared" si="8"/>
        <v>0</v>
      </c>
      <c r="DR17" s="1079">
        <f>SUM(DR18:DR34)</f>
        <v>1</v>
      </c>
      <c r="DS17" s="1083"/>
      <c r="DT17" s="1049" t="s">
        <v>709</v>
      </c>
    </row>
    <row r="18" spans="2:124" ht="13.5" customHeight="1">
      <c r="B18" s="775" t="s">
        <v>27</v>
      </c>
      <c r="C18" s="836" t="s">
        <v>86</v>
      </c>
      <c r="D18" s="663">
        <f t="shared" ref="D18:D34" si="9">F18+O18+V18</f>
        <v>0</v>
      </c>
      <c r="E18" s="900"/>
      <c r="F18" s="831">
        <f>COUNTA(G18:M18)</f>
        <v>0</v>
      </c>
      <c r="G18" s="816"/>
      <c r="H18" s="704"/>
      <c r="I18" s="704"/>
      <c r="J18" s="704"/>
      <c r="K18" s="704"/>
      <c r="L18" s="704"/>
      <c r="M18" s="705"/>
      <c r="N18" s="910"/>
      <c r="O18" s="708">
        <f>COUNTA(P18:T18)</f>
        <v>0</v>
      </c>
      <c r="P18" s="880"/>
      <c r="Q18" s="762"/>
      <c r="R18" s="671"/>
      <c r="S18" s="671"/>
      <c r="T18" s="689"/>
      <c r="U18" s="910"/>
      <c r="V18" s="708"/>
      <c r="W18" s="927"/>
      <c r="X18" s="671"/>
      <c r="Y18" s="671"/>
      <c r="Z18" s="671"/>
      <c r="AA18" s="671"/>
      <c r="AB18" s="671"/>
      <c r="AC18" s="1006"/>
      <c r="AD18" s="677"/>
      <c r="AE18" s="803"/>
      <c r="AF18" s="671"/>
      <c r="AG18" s="671"/>
      <c r="AH18" s="671"/>
      <c r="AI18" s="671"/>
      <c r="AJ18" s="671"/>
      <c r="AK18" s="671"/>
      <c r="AL18" s="671"/>
      <c r="AM18" s="671"/>
      <c r="AN18" s="671"/>
      <c r="AO18" s="671"/>
      <c r="AP18" s="671"/>
      <c r="AQ18" s="671"/>
      <c r="AR18" s="671"/>
      <c r="AS18" s="671"/>
      <c r="AT18" s="671"/>
      <c r="AU18" s="671"/>
      <c r="AV18" s="671"/>
      <c r="AW18" s="671"/>
      <c r="AX18" s="671"/>
      <c r="AY18" s="671"/>
      <c r="AZ18" s="671"/>
      <c r="BA18" s="671"/>
      <c r="BB18" s="671"/>
      <c r="BC18" s="671"/>
      <c r="BD18" s="671"/>
      <c r="BE18" s="671"/>
      <c r="BF18" s="671"/>
      <c r="BG18" s="671"/>
      <c r="BH18" s="671"/>
      <c r="BI18" s="797"/>
      <c r="BJ18" s="797"/>
      <c r="BK18" s="797"/>
      <c r="BL18" s="797"/>
      <c r="BM18" s="797"/>
      <c r="BN18" s="797"/>
      <c r="BO18" s="797"/>
      <c r="BP18" s="797"/>
      <c r="BQ18" s="797"/>
      <c r="BR18" s="797"/>
      <c r="BS18" s="797"/>
      <c r="BT18" s="797"/>
      <c r="BU18" s="797"/>
      <c r="BV18" s="797"/>
      <c r="BW18" s="797"/>
      <c r="BX18" s="797"/>
      <c r="BY18" s="797"/>
      <c r="BZ18" s="797"/>
      <c r="CA18" s="797"/>
      <c r="CB18" s="797"/>
      <c r="CC18" s="797"/>
      <c r="CD18" s="797"/>
      <c r="CE18" s="797"/>
      <c r="CF18" s="797"/>
      <c r="CG18" s="797"/>
      <c r="CH18" s="797"/>
      <c r="CI18" s="797"/>
      <c r="CJ18" s="797"/>
      <c r="CK18" s="797"/>
      <c r="CL18" s="797"/>
      <c r="CM18" s="797"/>
      <c r="CN18" s="797"/>
      <c r="CO18" s="797"/>
      <c r="CP18" s="797"/>
      <c r="CQ18" s="797"/>
      <c r="CR18" s="797"/>
      <c r="CS18" s="797"/>
      <c r="CT18" s="797"/>
      <c r="CU18" s="797"/>
      <c r="CV18" s="797"/>
      <c r="CW18" s="797"/>
      <c r="CX18" s="797"/>
      <c r="CY18" s="797"/>
      <c r="CZ18" s="797"/>
      <c r="DA18" s="797"/>
      <c r="DB18" s="797"/>
      <c r="DC18" s="1012"/>
      <c r="DD18" s="1021"/>
      <c r="DE18" s="987" t="s">
        <v>171</v>
      </c>
      <c r="DF18" s="992"/>
      <c r="DG18" s="992"/>
      <c r="DH18" s="992"/>
      <c r="DI18" s="992"/>
      <c r="DJ18" s="992"/>
      <c r="DK18" s="992"/>
      <c r="DL18" s="992"/>
      <c r="DM18" s="992"/>
      <c r="DN18" s="992"/>
      <c r="DO18" s="992"/>
      <c r="DP18" s="992"/>
      <c r="DR18" s="1080">
        <f>COUNTA(DE18:DP18)</f>
        <v>1</v>
      </c>
      <c r="DS18" s="769"/>
      <c r="DT18" s="1051" t="s">
        <v>27</v>
      </c>
    </row>
    <row r="19" spans="2:124" ht="13.5" customHeight="1">
      <c r="B19" s="776" t="s">
        <v>65</v>
      </c>
      <c r="C19" s="837"/>
      <c r="D19" s="659">
        <f t="shared" si="9"/>
        <v>0</v>
      </c>
      <c r="E19" s="900"/>
      <c r="F19" s="709">
        <f t="shared" ref="F19:F45" si="10">COUNTA(G19:M19)</f>
        <v>0</v>
      </c>
      <c r="G19" s="817"/>
      <c r="H19" s="678"/>
      <c r="I19" s="678"/>
      <c r="J19" s="678"/>
      <c r="K19" s="678"/>
      <c r="L19" s="678"/>
      <c r="M19" s="688"/>
      <c r="N19" s="910"/>
      <c r="O19" s="709">
        <f>COUNTA(P19:T19)</f>
        <v>0</v>
      </c>
      <c r="P19" s="881"/>
      <c r="Q19" s="678"/>
      <c r="R19" s="666"/>
      <c r="S19" s="666"/>
      <c r="T19" s="690"/>
      <c r="U19" s="910"/>
      <c r="V19" s="709"/>
      <c r="W19" s="822"/>
      <c r="X19" s="666"/>
      <c r="Y19" s="666"/>
      <c r="Z19" s="666"/>
      <c r="AA19" s="666"/>
      <c r="AB19" s="666"/>
      <c r="AC19" s="690"/>
      <c r="AD19" s="677"/>
      <c r="AE19" s="802"/>
      <c r="AF19" s="666"/>
      <c r="AG19" s="666"/>
      <c r="AH19" s="666"/>
      <c r="AI19" s="666"/>
      <c r="AJ19" s="666"/>
      <c r="AK19" s="666"/>
      <c r="AL19" s="666"/>
      <c r="AM19" s="666"/>
      <c r="AN19" s="666"/>
      <c r="AO19" s="666"/>
      <c r="AP19" s="666"/>
      <c r="AQ19" s="666"/>
      <c r="AR19" s="666"/>
      <c r="AS19" s="666"/>
      <c r="AT19" s="666"/>
      <c r="AU19" s="666"/>
      <c r="AV19" s="666"/>
      <c r="AW19" s="666"/>
      <c r="AX19" s="666"/>
      <c r="AY19" s="666"/>
      <c r="AZ19" s="666"/>
      <c r="BA19" s="666"/>
      <c r="BB19" s="666"/>
      <c r="BC19" s="666"/>
      <c r="BD19" s="666"/>
      <c r="BE19" s="666"/>
      <c r="BF19" s="666"/>
      <c r="BG19" s="666"/>
      <c r="BH19" s="666"/>
      <c r="BI19" s="783"/>
      <c r="BJ19" s="783"/>
      <c r="BK19" s="783"/>
      <c r="BL19" s="783"/>
      <c r="BM19" s="783"/>
      <c r="BN19" s="783"/>
      <c r="BO19" s="783"/>
      <c r="BP19" s="783"/>
      <c r="BQ19" s="783"/>
      <c r="BR19" s="783"/>
      <c r="BS19" s="783"/>
      <c r="BT19" s="783"/>
      <c r="BU19" s="783"/>
      <c r="BV19" s="783"/>
      <c r="BW19" s="783"/>
      <c r="BX19" s="783"/>
      <c r="BY19" s="783"/>
      <c r="BZ19" s="783"/>
      <c r="CA19" s="783"/>
      <c r="CB19" s="783"/>
      <c r="CC19" s="783"/>
      <c r="CD19" s="783"/>
      <c r="CE19" s="783"/>
      <c r="CF19" s="783"/>
      <c r="CG19" s="783"/>
      <c r="CH19" s="783"/>
      <c r="CI19" s="783"/>
      <c r="CJ19" s="783"/>
      <c r="CK19" s="783"/>
      <c r="CL19" s="783"/>
      <c r="CM19" s="783"/>
      <c r="CN19" s="783"/>
      <c r="CO19" s="783"/>
      <c r="CP19" s="783"/>
      <c r="CQ19" s="783"/>
      <c r="CR19" s="783"/>
      <c r="CS19" s="783"/>
      <c r="CT19" s="783"/>
      <c r="CU19" s="783"/>
      <c r="CV19" s="783"/>
      <c r="CW19" s="783"/>
      <c r="CX19" s="783"/>
      <c r="CY19" s="783"/>
      <c r="CZ19" s="783"/>
      <c r="DA19" s="783"/>
      <c r="DB19" s="783"/>
      <c r="DC19" s="1013"/>
      <c r="DD19" s="1021"/>
      <c r="DE19" s="988"/>
      <c r="DF19" s="988"/>
      <c r="DG19" s="988"/>
      <c r="DH19" s="988"/>
      <c r="DI19" s="988"/>
      <c r="DJ19" s="988"/>
      <c r="DK19" s="988"/>
      <c r="DL19" s="988"/>
      <c r="DM19" s="988"/>
      <c r="DN19" s="988"/>
      <c r="DO19" s="988"/>
      <c r="DP19" s="988"/>
      <c r="DR19" s="1050">
        <f t="shared" ref="DR19:DR34" si="11">COUNTA(DE19:DP19)</f>
        <v>0</v>
      </c>
      <c r="DS19" s="769"/>
      <c r="DT19" s="1052" t="s">
        <v>65</v>
      </c>
    </row>
    <row r="20" spans="2:124" ht="13.5" customHeight="1">
      <c r="B20" s="760" t="s">
        <v>676</v>
      </c>
      <c r="C20" s="838"/>
      <c r="D20" s="659">
        <f t="shared" si="9"/>
        <v>1</v>
      </c>
      <c r="E20" s="900"/>
      <c r="F20" s="709">
        <f t="shared" si="10"/>
        <v>1</v>
      </c>
      <c r="G20" s="817"/>
      <c r="H20" s="678"/>
      <c r="I20" s="678"/>
      <c r="J20" s="678"/>
      <c r="K20" s="679" t="s">
        <v>658</v>
      </c>
      <c r="L20" s="679"/>
      <c r="M20" s="688"/>
      <c r="N20" s="910"/>
      <c r="O20" s="709">
        <f t="shared" ref="O20:O33" si="12">COUNTA(P20:T20)</f>
        <v>0</v>
      </c>
      <c r="P20" s="881"/>
      <c r="Q20" s="678"/>
      <c r="R20" s="667"/>
      <c r="S20" s="666"/>
      <c r="T20" s="690"/>
      <c r="U20" s="910"/>
      <c r="V20" s="709"/>
      <c r="W20" s="822"/>
      <c r="X20" s="666"/>
      <c r="Y20" s="667"/>
      <c r="Z20" s="666"/>
      <c r="AA20" s="666"/>
      <c r="AB20" s="666"/>
      <c r="AC20" s="690"/>
      <c r="AD20" s="677"/>
      <c r="AE20" s="802"/>
      <c r="AF20" s="666"/>
      <c r="AG20" s="666"/>
      <c r="AH20" s="666"/>
      <c r="AI20" s="666"/>
      <c r="AJ20" s="666"/>
      <c r="AK20" s="666"/>
      <c r="AL20" s="666"/>
      <c r="AM20" s="666"/>
      <c r="AN20" s="666"/>
      <c r="AO20" s="666"/>
      <c r="AP20" s="666"/>
      <c r="AQ20" s="666"/>
      <c r="AR20" s="666"/>
      <c r="AS20" s="666"/>
      <c r="AT20" s="666"/>
      <c r="AU20" s="666"/>
      <c r="AV20" s="666"/>
      <c r="AW20" s="666"/>
      <c r="AX20" s="666"/>
      <c r="AY20" s="666"/>
      <c r="AZ20" s="666"/>
      <c r="BA20" s="666"/>
      <c r="BB20" s="666"/>
      <c r="BC20" s="666"/>
      <c r="BD20" s="666"/>
      <c r="BE20" s="666"/>
      <c r="BF20" s="666"/>
      <c r="BG20" s="666"/>
      <c r="BH20" s="666"/>
      <c r="BI20" s="783"/>
      <c r="BJ20" s="783"/>
      <c r="BK20" s="783"/>
      <c r="BL20" s="783"/>
      <c r="BM20" s="783"/>
      <c r="BN20" s="783"/>
      <c r="BO20" s="783"/>
      <c r="BP20" s="783"/>
      <c r="BQ20" s="783"/>
      <c r="BR20" s="783"/>
      <c r="BS20" s="783"/>
      <c r="BT20" s="783"/>
      <c r="BU20" s="783"/>
      <c r="BV20" s="783"/>
      <c r="BW20" s="783"/>
      <c r="BX20" s="783"/>
      <c r="BY20" s="783"/>
      <c r="BZ20" s="783"/>
      <c r="CA20" s="783"/>
      <c r="CB20" s="783"/>
      <c r="CC20" s="783"/>
      <c r="CD20" s="783"/>
      <c r="CE20" s="783"/>
      <c r="CF20" s="783"/>
      <c r="CG20" s="783"/>
      <c r="CH20" s="783"/>
      <c r="CI20" s="783"/>
      <c r="CJ20" s="783"/>
      <c r="CK20" s="783"/>
      <c r="CL20" s="783"/>
      <c r="CM20" s="783"/>
      <c r="CN20" s="783"/>
      <c r="CO20" s="783"/>
      <c r="CP20" s="783"/>
      <c r="CQ20" s="783"/>
      <c r="CR20" s="783"/>
      <c r="CS20" s="783"/>
      <c r="CT20" s="783"/>
      <c r="CU20" s="783"/>
      <c r="CV20" s="783"/>
      <c r="CW20" s="783"/>
      <c r="CX20" s="783"/>
      <c r="CY20" s="783"/>
      <c r="CZ20" s="783"/>
      <c r="DA20" s="783"/>
      <c r="DB20" s="783"/>
      <c r="DC20" s="1013"/>
      <c r="DD20" s="1021"/>
      <c r="DE20" s="988"/>
      <c r="DF20" s="988"/>
      <c r="DG20" s="988"/>
      <c r="DH20" s="988"/>
      <c r="DI20" s="988"/>
      <c r="DJ20" s="988"/>
      <c r="DK20" s="988"/>
      <c r="DL20" s="988"/>
      <c r="DM20" s="988"/>
      <c r="DN20" s="988"/>
      <c r="DO20" s="988"/>
      <c r="DP20" s="988"/>
      <c r="DR20" s="1050">
        <f t="shared" si="11"/>
        <v>0</v>
      </c>
      <c r="DS20" s="769"/>
      <c r="DT20" s="1053" t="s">
        <v>676</v>
      </c>
    </row>
    <row r="21" spans="2:124" ht="13.5" customHeight="1">
      <c r="B21" s="776" t="s">
        <v>248</v>
      </c>
      <c r="C21" s="837"/>
      <c r="D21" s="659">
        <f t="shared" si="9"/>
        <v>0</v>
      </c>
      <c r="E21" s="900"/>
      <c r="F21" s="709">
        <f t="shared" si="10"/>
        <v>0</v>
      </c>
      <c r="G21" s="817"/>
      <c r="H21" s="678"/>
      <c r="I21" s="678"/>
      <c r="J21" s="678"/>
      <c r="K21" s="678"/>
      <c r="L21" s="678"/>
      <c r="M21" s="688"/>
      <c r="N21" s="910"/>
      <c r="O21" s="709">
        <f t="shared" si="12"/>
        <v>0</v>
      </c>
      <c r="P21" s="917"/>
      <c r="Q21" s="678"/>
      <c r="R21" s="666"/>
      <c r="S21" s="667"/>
      <c r="T21" s="690"/>
      <c r="U21" s="910"/>
      <c r="V21" s="709"/>
      <c r="W21" s="822"/>
      <c r="X21" s="667"/>
      <c r="Y21" s="666"/>
      <c r="Z21" s="666"/>
      <c r="AA21" s="666"/>
      <c r="AB21" s="666"/>
      <c r="AC21" s="690"/>
      <c r="AD21" s="677"/>
      <c r="AE21" s="802"/>
      <c r="AF21" s="666"/>
      <c r="AG21" s="666"/>
      <c r="AH21" s="666"/>
      <c r="AI21" s="666"/>
      <c r="AJ21" s="666"/>
      <c r="AK21" s="666"/>
      <c r="AL21" s="666"/>
      <c r="AM21" s="666"/>
      <c r="AN21" s="666"/>
      <c r="AO21" s="666"/>
      <c r="AP21" s="666"/>
      <c r="AQ21" s="666"/>
      <c r="AR21" s="666"/>
      <c r="AS21" s="666"/>
      <c r="AT21" s="666"/>
      <c r="AU21" s="666"/>
      <c r="AV21" s="666"/>
      <c r="AW21" s="666"/>
      <c r="AX21" s="666"/>
      <c r="AY21" s="666"/>
      <c r="AZ21" s="666"/>
      <c r="BA21" s="666"/>
      <c r="BB21" s="666"/>
      <c r="BC21" s="666"/>
      <c r="BD21" s="666"/>
      <c r="BE21" s="666"/>
      <c r="BF21" s="666"/>
      <c r="BG21" s="666"/>
      <c r="BH21" s="666"/>
      <c r="BI21" s="783"/>
      <c r="BJ21" s="783"/>
      <c r="BK21" s="783"/>
      <c r="BL21" s="783"/>
      <c r="BM21" s="783"/>
      <c r="BN21" s="783"/>
      <c r="BO21" s="783"/>
      <c r="BP21" s="783"/>
      <c r="BQ21" s="783"/>
      <c r="BR21" s="783"/>
      <c r="BS21" s="783"/>
      <c r="BT21" s="783"/>
      <c r="BU21" s="783"/>
      <c r="BV21" s="783"/>
      <c r="BW21" s="783"/>
      <c r="BX21" s="783"/>
      <c r="BY21" s="783"/>
      <c r="BZ21" s="783"/>
      <c r="CA21" s="783"/>
      <c r="CB21" s="783"/>
      <c r="CC21" s="783"/>
      <c r="CD21" s="783"/>
      <c r="CE21" s="783"/>
      <c r="CF21" s="783"/>
      <c r="CG21" s="783"/>
      <c r="CH21" s="783"/>
      <c r="CI21" s="783"/>
      <c r="CJ21" s="783"/>
      <c r="CK21" s="783"/>
      <c r="CL21" s="783"/>
      <c r="CM21" s="783"/>
      <c r="CN21" s="783"/>
      <c r="CO21" s="783"/>
      <c r="CP21" s="783"/>
      <c r="CQ21" s="783"/>
      <c r="CR21" s="783"/>
      <c r="CS21" s="783"/>
      <c r="CT21" s="783"/>
      <c r="CU21" s="783"/>
      <c r="CV21" s="783"/>
      <c r="CW21" s="783"/>
      <c r="CX21" s="783"/>
      <c r="CY21" s="783"/>
      <c r="CZ21" s="783"/>
      <c r="DA21" s="783"/>
      <c r="DB21" s="783"/>
      <c r="DC21" s="1013"/>
      <c r="DD21" s="1021"/>
      <c r="DE21" s="988"/>
      <c r="DF21" s="988"/>
      <c r="DG21" s="988"/>
      <c r="DH21" s="988"/>
      <c r="DI21" s="988"/>
      <c r="DJ21" s="988"/>
      <c r="DK21" s="988"/>
      <c r="DL21" s="988"/>
      <c r="DM21" s="988"/>
      <c r="DN21" s="988"/>
      <c r="DO21" s="988"/>
      <c r="DP21" s="988"/>
      <c r="DR21" s="1050">
        <f t="shared" si="11"/>
        <v>0</v>
      </c>
      <c r="DS21" s="769"/>
      <c r="DT21" s="1052" t="s">
        <v>248</v>
      </c>
    </row>
    <row r="22" spans="2:124" ht="13.5" customHeight="1">
      <c r="B22" s="760" t="s">
        <v>97</v>
      </c>
      <c r="C22" s="838"/>
      <c r="D22" s="659">
        <f t="shared" si="9"/>
        <v>0</v>
      </c>
      <c r="E22" s="900"/>
      <c r="F22" s="709">
        <f t="shared" si="10"/>
        <v>0</v>
      </c>
      <c r="G22" s="817"/>
      <c r="H22" s="678"/>
      <c r="I22" s="678"/>
      <c r="J22" s="678"/>
      <c r="K22" s="678"/>
      <c r="L22" s="678"/>
      <c r="M22" s="688"/>
      <c r="N22" s="910"/>
      <c r="O22" s="709">
        <f t="shared" si="12"/>
        <v>0</v>
      </c>
      <c r="P22" s="881"/>
      <c r="Q22" s="678"/>
      <c r="R22" s="666"/>
      <c r="S22" s="666"/>
      <c r="T22" s="690"/>
      <c r="U22" s="910"/>
      <c r="V22" s="709"/>
      <c r="W22" s="822"/>
      <c r="X22" s="666"/>
      <c r="Y22" s="666"/>
      <c r="Z22" s="666"/>
      <c r="AA22" s="666"/>
      <c r="AB22" s="666"/>
      <c r="AC22" s="690"/>
      <c r="AD22" s="677"/>
      <c r="AE22" s="802"/>
      <c r="AF22" s="666"/>
      <c r="AG22" s="666"/>
      <c r="AH22" s="666"/>
      <c r="AI22" s="666"/>
      <c r="AJ22" s="666"/>
      <c r="AK22" s="666"/>
      <c r="AL22" s="666"/>
      <c r="AM22" s="666"/>
      <c r="AN22" s="666"/>
      <c r="AO22" s="666"/>
      <c r="AP22" s="666"/>
      <c r="AQ22" s="666"/>
      <c r="AR22" s="666"/>
      <c r="AS22" s="666"/>
      <c r="AT22" s="666"/>
      <c r="AU22" s="666"/>
      <c r="AV22" s="666"/>
      <c r="AW22" s="666"/>
      <c r="AX22" s="666"/>
      <c r="AY22" s="666"/>
      <c r="AZ22" s="666"/>
      <c r="BA22" s="666"/>
      <c r="BB22" s="666"/>
      <c r="BC22" s="666"/>
      <c r="BD22" s="666"/>
      <c r="BE22" s="666"/>
      <c r="BF22" s="666"/>
      <c r="BG22" s="666"/>
      <c r="BH22" s="666"/>
      <c r="BI22" s="783"/>
      <c r="BJ22" s="783"/>
      <c r="BK22" s="783"/>
      <c r="BL22" s="783"/>
      <c r="BM22" s="783"/>
      <c r="BN22" s="783"/>
      <c r="BO22" s="783"/>
      <c r="BP22" s="783"/>
      <c r="BQ22" s="783"/>
      <c r="BR22" s="783"/>
      <c r="BS22" s="783"/>
      <c r="BT22" s="783"/>
      <c r="BU22" s="783"/>
      <c r="BV22" s="783"/>
      <c r="BW22" s="783"/>
      <c r="BX22" s="783"/>
      <c r="BY22" s="783"/>
      <c r="BZ22" s="783"/>
      <c r="CA22" s="783"/>
      <c r="CB22" s="783"/>
      <c r="CC22" s="783"/>
      <c r="CD22" s="783"/>
      <c r="CE22" s="783"/>
      <c r="CF22" s="783"/>
      <c r="CG22" s="783"/>
      <c r="CH22" s="783"/>
      <c r="CI22" s="783"/>
      <c r="CJ22" s="783"/>
      <c r="CK22" s="783"/>
      <c r="CL22" s="783"/>
      <c r="CM22" s="783"/>
      <c r="CN22" s="783"/>
      <c r="CO22" s="783"/>
      <c r="CP22" s="783"/>
      <c r="CQ22" s="783"/>
      <c r="CR22" s="783"/>
      <c r="CS22" s="783"/>
      <c r="CT22" s="783"/>
      <c r="CU22" s="783"/>
      <c r="CV22" s="783"/>
      <c r="CW22" s="783"/>
      <c r="CX22" s="783"/>
      <c r="CY22" s="783"/>
      <c r="CZ22" s="783"/>
      <c r="DA22" s="783"/>
      <c r="DB22" s="783"/>
      <c r="DC22" s="1013"/>
      <c r="DD22" s="1021"/>
      <c r="DE22" s="988"/>
      <c r="DF22" s="988"/>
      <c r="DG22" s="988"/>
      <c r="DH22" s="988"/>
      <c r="DI22" s="988"/>
      <c r="DJ22" s="988"/>
      <c r="DK22" s="988"/>
      <c r="DL22" s="988"/>
      <c r="DM22" s="988"/>
      <c r="DN22" s="988"/>
      <c r="DO22" s="988"/>
      <c r="DP22" s="988"/>
      <c r="DR22" s="1050">
        <f t="shared" si="11"/>
        <v>0</v>
      </c>
      <c r="DS22" s="769"/>
      <c r="DT22" s="1053" t="s">
        <v>97</v>
      </c>
    </row>
    <row r="23" spans="2:124" ht="13.5" customHeight="1">
      <c r="B23" s="760" t="s">
        <v>22</v>
      </c>
      <c r="C23" s="838"/>
      <c r="D23" s="659">
        <f t="shared" si="9"/>
        <v>0</v>
      </c>
      <c r="E23" s="900"/>
      <c r="F23" s="709">
        <f t="shared" si="10"/>
        <v>0</v>
      </c>
      <c r="G23" s="817"/>
      <c r="H23" s="678"/>
      <c r="I23" s="678"/>
      <c r="J23" s="678"/>
      <c r="K23" s="678"/>
      <c r="L23" s="678"/>
      <c r="M23" s="688"/>
      <c r="N23" s="910"/>
      <c r="O23" s="709">
        <f t="shared" si="12"/>
        <v>0</v>
      </c>
      <c r="P23" s="881"/>
      <c r="Q23" s="678"/>
      <c r="R23" s="666"/>
      <c r="S23" s="666"/>
      <c r="T23" s="690"/>
      <c r="U23" s="910"/>
      <c r="V23" s="709"/>
      <c r="W23" s="822"/>
      <c r="X23" s="666"/>
      <c r="Y23" s="666"/>
      <c r="Z23" s="666"/>
      <c r="AA23" s="666"/>
      <c r="AB23" s="666"/>
      <c r="AC23" s="690"/>
      <c r="AD23" s="677"/>
      <c r="AE23" s="802"/>
      <c r="AF23" s="666"/>
      <c r="AG23" s="666"/>
      <c r="AH23" s="666"/>
      <c r="AI23" s="666"/>
      <c r="AJ23" s="666"/>
      <c r="AK23" s="666"/>
      <c r="AL23" s="666"/>
      <c r="AM23" s="666"/>
      <c r="AN23" s="666"/>
      <c r="AO23" s="666"/>
      <c r="AP23" s="666"/>
      <c r="AQ23" s="666"/>
      <c r="AR23" s="666"/>
      <c r="AS23" s="666"/>
      <c r="AT23" s="666"/>
      <c r="AU23" s="666"/>
      <c r="AV23" s="666"/>
      <c r="AW23" s="666"/>
      <c r="AX23" s="666"/>
      <c r="AY23" s="666"/>
      <c r="AZ23" s="666"/>
      <c r="BA23" s="666"/>
      <c r="BB23" s="666"/>
      <c r="BC23" s="666"/>
      <c r="BD23" s="666"/>
      <c r="BE23" s="666"/>
      <c r="BF23" s="666"/>
      <c r="BG23" s="666"/>
      <c r="BH23" s="666"/>
      <c r="BI23" s="783"/>
      <c r="BJ23" s="783"/>
      <c r="BK23" s="783"/>
      <c r="BL23" s="783"/>
      <c r="BM23" s="783"/>
      <c r="BN23" s="783"/>
      <c r="BO23" s="783"/>
      <c r="BP23" s="783"/>
      <c r="BQ23" s="783"/>
      <c r="BR23" s="783"/>
      <c r="BS23" s="783"/>
      <c r="BT23" s="783"/>
      <c r="BU23" s="783"/>
      <c r="BV23" s="783"/>
      <c r="BW23" s="783"/>
      <c r="BX23" s="783"/>
      <c r="BY23" s="783"/>
      <c r="BZ23" s="783"/>
      <c r="CA23" s="783"/>
      <c r="CB23" s="783"/>
      <c r="CC23" s="783"/>
      <c r="CD23" s="783"/>
      <c r="CE23" s="783"/>
      <c r="CF23" s="783"/>
      <c r="CG23" s="783"/>
      <c r="CH23" s="783"/>
      <c r="CI23" s="783"/>
      <c r="CJ23" s="783"/>
      <c r="CK23" s="783"/>
      <c r="CL23" s="783"/>
      <c r="CM23" s="783"/>
      <c r="CN23" s="783"/>
      <c r="CO23" s="783"/>
      <c r="CP23" s="783"/>
      <c r="CQ23" s="783"/>
      <c r="CR23" s="783"/>
      <c r="CS23" s="783"/>
      <c r="CT23" s="783"/>
      <c r="CU23" s="783"/>
      <c r="CV23" s="783"/>
      <c r="CW23" s="783"/>
      <c r="CX23" s="783"/>
      <c r="CY23" s="783"/>
      <c r="CZ23" s="783"/>
      <c r="DA23" s="783"/>
      <c r="DB23" s="783"/>
      <c r="DC23" s="1013"/>
      <c r="DD23" s="1021"/>
      <c r="DE23" s="988"/>
      <c r="DF23" s="988"/>
      <c r="DG23" s="988"/>
      <c r="DH23" s="988"/>
      <c r="DI23" s="988"/>
      <c r="DJ23" s="988"/>
      <c r="DK23" s="988"/>
      <c r="DL23" s="988"/>
      <c r="DM23" s="988"/>
      <c r="DN23" s="988"/>
      <c r="DO23" s="988"/>
      <c r="DP23" s="988"/>
      <c r="DR23" s="1050">
        <f t="shared" si="11"/>
        <v>0</v>
      </c>
      <c r="DS23" s="769"/>
      <c r="DT23" s="1053" t="s">
        <v>22</v>
      </c>
    </row>
    <row r="24" spans="2:124" ht="13.5" customHeight="1">
      <c r="B24" s="760" t="s">
        <v>94</v>
      </c>
      <c r="C24" s="838"/>
      <c r="D24" s="659">
        <f t="shared" si="9"/>
        <v>1</v>
      </c>
      <c r="E24" s="900"/>
      <c r="F24" s="709">
        <f t="shared" si="10"/>
        <v>1</v>
      </c>
      <c r="G24" s="817"/>
      <c r="H24" s="678"/>
      <c r="I24" s="678"/>
      <c r="J24" s="678"/>
      <c r="K24" s="679" t="s">
        <v>171</v>
      </c>
      <c r="L24" s="679"/>
      <c r="M24" s="688"/>
      <c r="N24" s="910"/>
      <c r="O24" s="709">
        <f t="shared" si="12"/>
        <v>0</v>
      </c>
      <c r="P24" s="917"/>
      <c r="Q24" s="678"/>
      <c r="R24" s="667"/>
      <c r="S24" s="666"/>
      <c r="T24" s="690"/>
      <c r="U24" s="910"/>
      <c r="V24" s="709"/>
      <c r="W24" s="822"/>
      <c r="X24" s="666"/>
      <c r="Y24" s="667"/>
      <c r="Z24" s="666"/>
      <c r="AA24" s="666"/>
      <c r="AB24" s="666"/>
      <c r="AC24" s="690"/>
      <c r="AD24" s="677"/>
      <c r="AE24" s="802"/>
      <c r="AF24" s="666"/>
      <c r="AG24" s="666"/>
      <c r="AH24" s="666"/>
      <c r="AI24" s="666"/>
      <c r="AJ24" s="666"/>
      <c r="AK24" s="666"/>
      <c r="AL24" s="666"/>
      <c r="AM24" s="666"/>
      <c r="AN24" s="666"/>
      <c r="AO24" s="666"/>
      <c r="AP24" s="666"/>
      <c r="AQ24" s="666"/>
      <c r="AR24" s="666"/>
      <c r="AS24" s="666"/>
      <c r="AT24" s="666"/>
      <c r="AU24" s="666"/>
      <c r="AV24" s="666"/>
      <c r="AW24" s="666"/>
      <c r="AX24" s="666"/>
      <c r="AY24" s="666"/>
      <c r="AZ24" s="666"/>
      <c r="BA24" s="666"/>
      <c r="BB24" s="666"/>
      <c r="BC24" s="666"/>
      <c r="BD24" s="666"/>
      <c r="BE24" s="666"/>
      <c r="BF24" s="666"/>
      <c r="BG24" s="666"/>
      <c r="BH24" s="666"/>
      <c r="BI24" s="783"/>
      <c r="BJ24" s="783"/>
      <c r="BK24" s="783"/>
      <c r="BL24" s="783"/>
      <c r="BM24" s="783"/>
      <c r="BN24" s="783"/>
      <c r="BO24" s="783"/>
      <c r="BP24" s="783"/>
      <c r="BQ24" s="783"/>
      <c r="BR24" s="783"/>
      <c r="BS24" s="783"/>
      <c r="BT24" s="783"/>
      <c r="BU24" s="783"/>
      <c r="BV24" s="783"/>
      <c r="BW24" s="783"/>
      <c r="BX24" s="783"/>
      <c r="BY24" s="783"/>
      <c r="BZ24" s="783"/>
      <c r="CA24" s="783"/>
      <c r="CB24" s="783"/>
      <c r="CC24" s="783"/>
      <c r="CD24" s="783"/>
      <c r="CE24" s="783"/>
      <c r="CF24" s="783"/>
      <c r="CG24" s="783"/>
      <c r="CH24" s="783"/>
      <c r="CI24" s="783"/>
      <c r="CJ24" s="783"/>
      <c r="CK24" s="783"/>
      <c r="CL24" s="783"/>
      <c r="CM24" s="783"/>
      <c r="CN24" s="783"/>
      <c r="CO24" s="783"/>
      <c r="CP24" s="783"/>
      <c r="CQ24" s="783"/>
      <c r="CR24" s="783"/>
      <c r="CS24" s="783"/>
      <c r="CT24" s="783"/>
      <c r="CU24" s="783"/>
      <c r="CV24" s="783"/>
      <c r="CW24" s="783"/>
      <c r="CX24" s="783"/>
      <c r="CY24" s="783"/>
      <c r="CZ24" s="783"/>
      <c r="DA24" s="783"/>
      <c r="DB24" s="783"/>
      <c r="DC24" s="1013"/>
      <c r="DD24" s="1021"/>
      <c r="DE24" s="988"/>
      <c r="DF24" s="988"/>
      <c r="DG24" s="988"/>
      <c r="DH24" s="988"/>
      <c r="DI24" s="988"/>
      <c r="DJ24" s="988"/>
      <c r="DK24" s="988"/>
      <c r="DL24" s="988"/>
      <c r="DM24" s="988"/>
      <c r="DN24" s="988"/>
      <c r="DO24" s="988"/>
      <c r="DP24" s="988"/>
      <c r="DR24" s="1050">
        <f t="shared" si="11"/>
        <v>0</v>
      </c>
      <c r="DS24" s="769"/>
      <c r="DT24" s="1053" t="s">
        <v>94</v>
      </c>
    </row>
    <row r="25" spans="2:124" ht="13.5" customHeight="1">
      <c r="B25" s="760" t="s">
        <v>23</v>
      </c>
      <c r="C25" s="838"/>
      <c r="D25" s="659">
        <f t="shared" si="9"/>
        <v>1</v>
      </c>
      <c r="E25" s="900"/>
      <c r="F25" s="709">
        <f t="shared" si="10"/>
        <v>1</v>
      </c>
      <c r="G25" s="817"/>
      <c r="H25" s="668" t="s">
        <v>658</v>
      </c>
      <c r="I25" s="678"/>
      <c r="J25" s="678"/>
      <c r="K25" s="678"/>
      <c r="L25" s="678"/>
      <c r="M25" s="688"/>
      <c r="N25" s="910"/>
      <c r="O25" s="709">
        <f t="shared" si="12"/>
        <v>0</v>
      </c>
      <c r="P25" s="881"/>
      <c r="Q25" s="678"/>
      <c r="R25" s="666"/>
      <c r="S25" s="667"/>
      <c r="T25" s="690"/>
      <c r="U25" s="910"/>
      <c r="V25" s="709"/>
      <c r="W25" s="822"/>
      <c r="X25" s="666"/>
      <c r="Y25" s="666"/>
      <c r="Z25" s="666"/>
      <c r="AA25" s="666"/>
      <c r="AB25" s="666"/>
      <c r="AC25" s="690"/>
      <c r="AD25" s="677"/>
      <c r="AE25" s="802"/>
      <c r="AF25" s="666"/>
      <c r="AG25" s="666"/>
      <c r="AH25" s="666"/>
      <c r="AI25" s="666"/>
      <c r="AJ25" s="666"/>
      <c r="AK25" s="666"/>
      <c r="AL25" s="666"/>
      <c r="AM25" s="666"/>
      <c r="AN25" s="666"/>
      <c r="AO25" s="666"/>
      <c r="AP25" s="666"/>
      <c r="AQ25" s="666"/>
      <c r="AR25" s="666"/>
      <c r="AS25" s="666"/>
      <c r="AT25" s="666"/>
      <c r="AU25" s="666"/>
      <c r="AV25" s="666"/>
      <c r="AW25" s="666"/>
      <c r="AX25" s="666"/>
      <c r="AY25" s="666"/>
      <c r="AZ25" s="666"/>
      <c r="BA25" s="666"/>
      <c r="BB25" s="666"/>
      <c r="BC25" s="666"/>
      <c r="BD25" s="666"/>
      <c r="BE25" s="666"/>
      <c r="BF25" s="666"/>
      <c r="BG25" s="666"/>
      <c r="BH25" s="666"/>
      <c r="BI25" s="783"/>
      <c r="BJ25" s="783"/>
      <c r="BK25" s="783"/>
      <c r="BL25" s="783"/>
      <c r="BM25" s="783"/>
      <c r="BN25" s="783"/>
      <c r="BO25" s="783"/>
      <c r="BP25" s="783"/>
      <c r="BQ25" s="783"/>
      <c r="BR25" s="783"/>
      <c r="BS25" s="783"/>
      <c r="BT25" s="783"/>
      <c r="BU25" s="783"/>
      <c r="BV25" s="783"/>
      <c r="BW25" s="783"/>
      <c r="BX25" s="783"/>
      <c r="BY25" s="783"/>
      <c r="BZ25" s="783"/>
      <c r="CA25" s="783"/>
      <c r="CB25" s="783"/>
      <c r="CC25" s="783"/>
      <c r="CD25" s="783"/>
      <c r="CE25" s="783"/>
      <c r="CF25" s="783"/>
      <c r="CG25" s="783"/>
      <c r="CH25" s="783"/>
      <c r="CI25" s="783"/>
      <c r="CJ25" s="783"/>
      <c r="CK25" s="783"/>
      <c r="CL25" s="783"/>
      <c r="CM25" s="783"/>
      <c r="CN25" s="783"/>
      <c r="CO25" s="783"/>
      <c r="CP25" s="783"/>
      <c r="CQ25" s="783"/>
      <c r="CR25" s="783"/>
      <c r="CS25" s="783"/>
      <c r="CT25" s="783"/>
      <c r="CU25" s="783"/>
      <c r="CV25" s="783"/>
      <c r="CW25" s="783"/>
      <c r="CX25" s="783"/>
      <c r="CY25" s="783"/>
      <c r="CZ25" s="783"/>
      <c r="DA25" s="783"/>
      <c r="DB25" s="783"/>
      <c r="DC25" s="1013"/>
      <c r="DD25" s="1021"/>
      <c r="DE25" s="988"/>
      <c r="DF25" s="988"/>
      <c r="DG25" s="988"/>
      <c r="DH25" s="988"/>
      <c r="DI25" s="988"/>
      <c r="DJ25" s="988"/>
      <c r="DK25" s="988"/>
      <c r="DL25" s="988"/>
      <c r="DM25" s="988"/>
      <c r="DN25" s="988"/>
      <c r="DO25" s="988"/>
      <c r="DP25" s="988"/>
      <c r="DR25" s="1050">
        <f t="shared" si="11"/>
        <v>0</v>
      </c>
      <c r="DS25" s="769"/>
      <c r="DT25" s="1053" t="s">
        <v>23</v>
      </c>
    </row>
    <row r="26" spans="2:124" ht="13.5" customHeight="1">
      <c r="B26" s="776" t="s">
        <v>28</v>
      </c>
      <c r="C26" s="837"/>
      <c r="D26" s="659">
        <f t="shared" si="9"/>
        <v>0</v>
      </c>
      <c r="E26" s="900"/>
      <c r="F26" s="709">
        <f t="shared" si="10"/>
        <v>0</v>
      </c>
      <c r="G26" s="817"/>
      <c r="H26" s="678"/>
      <c r="I26" s="678"/>
      <c r="J26" s="678"/>
      <c r="K26" s="678"/>
      <c r="L26" s="678"/>
      <c r="M26" s="688"/>
      <c r="N26" s="910"/>
      <c r="O26" s="709">
        <f t="shared" si="12"/>
        <v>0</v>
      </c>
      <c r="P26" s="881"/>
      <c r="Q26" s="678"/>
      <c r="R26" s="666"/>
      <c r="S26" s="666"/>
      <c r="T26" s="690"/>
      <c r="U26" s="910"/>
      <c r="V26" s="709"/>
      <c r="W26" s="822"/>
      <c r="X26" s="666"/>
      <c r="Y26" s="666"/>
      <c r="Z26" s="667"/>
      <c r="AA26" s="666"/>
      <c r="AB26" s="666"/>
      <c r="AC26" s="690"/>
      <c r="AD26" s="677"/>
      <c r="AE26" s="802"/>
      <c r="AF26" s="666"/>
      <c r="AG26" s="666"/>
      <c r="AH26" s="666"/>
      <c r="AI26" s="666"/>
      <c r="AJ26" s="666"/>
      <c r="AK26" s="666"/>
      <c r="AL26" s="666"/>
      <c r="AM26" s="666"/>
      <c r="AN26" s="666"/>
      <c r="AO26" s="666"/>
      <c r="AP26" s="666"/>
      <c r="AQ26" s="666"/>
      <c r="AR26" s="666"/>
      <c r="AS26" s="666"/>
      <c r="AT26" s="666"/>
      <c r="AU26" s="666"/>
      <c r="AV26" s="666"/>
      <c r="AW26" s="666"/>
      <c r="AX26" s="666"/>
      <c r="AY26" s="666"/>
      <c r="AZ26" s="666"/>
      <c r="BA26" s="666"/>
      <c r="BB26" s="666"/>
      <c r="BC26" s="666"/>
      <c r="BD26" s="666"/>
      <c r="BE26" s="666"/>
      <c r="BF26" s="666"/>
      <c r="BG26" s="666"/>
      <c r="BH26" s="666"/>
      <c r="BI26" s="783"/>
      <c r="BJ26" s="783"/>
      <c r="BK26" s="783"/>
      <c r="BL26" s="783"/>
      <c r="BM26" s="783"/>
      <c r="BN26" s="783"/>
      <c r="BO26" s="783"/>
      <c r="BP26" s="783"/>
      <c r="BQ26" s="783"/>
      <c r="BR26" s="783"/>
      <c r="BS26" s="783"/>
      <c r="BT26" s="783"/>
      <c r="BU26" s="783"/>
      <c r="BV26" s="783"/>
      <c r="BW26" s="783"/>
      <c r="BX26" s="783"/>
      <c r="BY26" s="783"/>
      <c r="BZ26" s="783"/>
      <c r="CA26" s="783"/>
      <c r="CB26" s="783"/>
      <c r="CC26" s="783"/>
      <c r="CD26" s="783"/>
      <c r="CE26" s="783"/>
      <c r="CF26" s="783"/>
      <c r="CG26" s="783"/>
      <c r="CH26" s="783"/>
      <c r="CI26" s="783"/>
      <c r="CJ26" s="783"/>
      <c r="CK26" s="783"/>
      <c r="CL26" s="783"/>
      <c r="CM26" s="783"/>
      <c r="CN26" s="783"/>
      <c r="CO26" s="783"/>
      <c r="CP26" s="783"/>
      <c r="CQ26" s="783"/>
      <c r="CR26" s="783"/>
      <c r="CS26" s="783"/>
      <c r="CT26" s="783"/>
      <c r="CU26" s="783"/>
      <c r="CV26" s="783"/>
      <c r="CW26" s="783"/>
      <c r="CX26" s="783"/>
      <c r="CY26" s="783"/>
      <c r="CZ26" s="783"/>
      <c r="DA26" s="783"/>
      <c r="DB26" s="783"/>
      <c r="DC26" s="1013"/>
      <c r="DD26" s="1021"/>
      <c r="DE26" s="988"/>
      <c r="DF26" s="988"/>
      <c r="DG26" s="988"/>
      <c r="DH26" s="988"/>
      <c r="DI26" s="988"/>
      <c r="DJ26" s="988"/>
      <c r="DK26" s="988"/>
      <c r="DL26" s="988"/>
      <c r="DM26" s="988"/>
      <c r="DN26" s="988"/>
      <c r="DO26" s="988"/>
      <c r="DP26" s="988"/>
      <c r="DR26" s="1050">
        <f t="shared" si="11"/>
        <v>0</v>
      </c>
      <c r="DS26" s="769"/>
      <c r="DT26" s="1052" t="s">
        <v>28</v>
      </c>
    </row>
    <row r="27" spans="2:124" ht="13.5" customHeight="1">
      <c r="B27" s="776" t="s">
        <v>24</v>
      </c>
      <c r="C27" s="837"/>
      <c r="D27" s="659">
        <f t="shared" si="9"/>
        <v>0</v>
      </c>
      <c r="E27" s="900"/>
      <c r="F27" s="709">
        <f t="shared" si="10"/>
        <v>0</v>
      </c>
      <c r="G27" s="817"/>
      <c r="H27" s="678"/>
      <c r="I27" s="678"/>
      <c r="J27" s="678"/>
      <c r="K27" s="678"/>
      <c r="L27" s="678"/>
      <c r="M27" s="688"/>
      <c r="N27" s="910"/>
      <c r="O27" s="709">
        <f t="shared" si="12"/>
        <v>0</v>
      </c>
      <c r="P27" s="881"/>
      <c r="Q27" s="678"/>
      <c r="R27" s="666"/>
      <c r="S27" s="666"/>
      <c r="T27" s="690"/>
      <c r="U27" s="910"/>
      <c r="V27" s="709"/>
      <c r="W27" s="928"/>
      <c r="X27" s="666"/>
      <c r="Y27" s="666"/>
      <c r="Z27" s="666"/>
      <c r="AA27" s="666"/>
      <c r="AB27" s="666"/>
      <c r="AC27" s="690"/>
      <c r="AD27" s="677"/>
      <c r="AE27" s="802"/>
      <c r="AF27" s="666"/>
      <c r="AG27" s="666"/>
      <c r="AH27" s="666"/>
      <c r="AI27" s="666"/>
      <c r="AJ27" s="666"/>
      <c r="AK27" s="666"/>
      <c r="AL27" s="666"/>
      <c r="AM27" s="666"/>
      <c r="AN27" s="666"/>
      <c r="AO27" s="666"/>
      <c r="AP27" s="666"/>
      <c r="AQ27" s="666"/>
      <c r="AR27" s="666"/>
      <c r="AS27" s="666"/>
      <c r="AT27" s="666"/>
      <c r="AU27" s="666"/>
      <c r="AV27" s="666"/>
      <c r="AW27" s="666"/>
      <c r="AX27" s="666"/>
      <c r="AY27" s="666"/>
      <c r="AZ27" s="666"/>
      <c r="BA27" s="666"/>
      <c r="BB27" s="666"/>
      <c r="BC27" s="666"/>
      <c r="BD27" s="666"/>
      <c r="BE27" s="666"/>
      <c r="BF27" s="666"/>
      <c r="BG27" s="666"/>
      <c r="BH27" s="666"/>
      <c r="BI27" s="783"/>
      <c r="BJ27" s="783"/>
      <c r="BK27" s="783"/>
      <c r="BL27" s="783"/>
      <c r="BM27" s="783"/>
      <c r="BN27" s="783"/>
      <c r="BO27" s="783"/>
      <c r="BP27" s="783"/>
      <c r="BQ27" s="783"/>
      <c r="BR27" s="783"/>
      <c r="BS27" s="783"/>
      <c r="BT27" s="783"/>
      <c r="BU27" s="783"/>
      <c r="BV27" s="783"/>
      <c r="BW27" s="783"/>
      <c r="BX27" s="783"/>
      <c r="BY27" s="783"/>
      <c r="BZ27" s="783"/>
      <c r="CA27" s="783"/>
      <c r="CB27" s="783"/>
      <c r="CC27" s="783"/>
      <c r="CD27" s="783"/>
      <c r="CE27" s="783"/>
      <c r="CF27" s="783"/>
      <c r="CG27" s="783"/>
      <c r="CH27" s="783"/>
      <c r="CI27" s="783"/>
      <c r="CJ27" s="783"/>
      <c r="CK27" s="783"/>
      <c r="CL27" s="783"/>
      <c r="CM27" s="783"/>
      <c r="CN27" s="783"/>
      <c r="CO27" s="783"/>
      <c r="CP27" s="783"/>
      <c r="CQ27" s="783"/>
      <c r="CR27" s="783"/>
      <c r="CS27" s="783"/>
      <c r="CT27" s="783"/>
      <c r="CU27" s="783"/>
      <c r="CV27" s="783"/>
      <c r="CW27" s="783"/>
      <c r="CX27" s="783"/>
      <c r="CY27" s="783"/>
      <c r="CZ27" s="783"/>
      <c r="DA27" s="783"/>
      <c r="DB27" s="783"/>
      <c r="DC27" s="1013"/>
      <c r="DD27" s="1021"/>
      <c r="DE27" s="988"/>
      <c r="DF27" s="988"/>
      <c r="DG27" s="988"/>
      <c r="DH27" s="988"/>
      <c r="DI27" s="988"/>
      <c r="DJ27" s="988"/>
      <c r="DK27" s="988"/>
      <c r="DL27" s="988"/>
      <c r="DM27" s="988"/>
      <c r="DN27" s="988"/>
      <c r="DO27" s="988"/>
      <c r="DP27" s="988"/>
      <c r="DR27" s="1050">
        <f t="shared" si="11"/>
        <v>0</v>
      </c>
      <c r="DS27" s="769"/>
      <c r="DT27" s="1052" t="s">
        <v>24</v>
      </c>
    </row>
    <row r="28" spans="2:124" ht="13.5" customHeight="1">
      <c r="B28" s="776" t="s">
        <v>20</v>
      </c>
      <c r="C28" s="837"/>
      <c r="D28" s="659">
        <f t="shared" si="9"/>
        <v>2</v>
      </c>
      <c r="E28" s="900"/>
      <c r="F28" s="709">
        <f t="shared" si="10"/>
        <v>2</v>
      </c>
      <c r="G28" s="818" t="s">
        <v>171</v>
      </c>
      <c r="H28" s="678"/>
      <c r="I28" s="1275" t="s">
        <v>171</v>
      </c>
      <c r="J28" s="678"/>
      <c r="K28" s="678"/>
      <c r="L28" s="678"/>
      <c r="M28" s="688"/>
      <c r="N28" s="910"/>
      <c r="O28" s="709">
        <f t="shared" si="12"/>
        <v>0</v>
      </c>
      <c r="P28" s="881"/>
      <c r="Q28" s="678"/>
      <c r="R28" s="666"/>
      <c r="S28" s="666"/>
      <c r="T28" s="1002"/>
      <c r="U28" s="910"/>
      <c r="V28" s="709"/>
      <c r="W28" s="822"/>
      <c r="X28" s="667"/>
      <c r="Y28" s="666"/>
      <c r="Z28" s="666"/>
      <c r="AA28" s="666"/>
      <c r="AB28" s="666"/>
      <c r="AC28" s="690"/>
      <c r="AD28" s="677"/>
      <c r="AE28" s="802"/>
      <c r="AF28" s="666"/>
      <c r="AG28" s="666"/>
      <c r="AH28" s="666"/>
      <c r="AI28" s="666"/>
      <c r="AJ28" s="666"/>
      <c r="AK28" s="666"/>
      <c r="AL28" s="666"/>
      <c r="AM28" s="666"/>
      <c r="AN28" s="666"/>
      <c r="AO28" s="666"/>
      <c r="AP28" s="666"/>
      <c r="AQ28" s="666"/>
      <c r="AR28" s="666"/>
      <c r="AS28" s="666"/>
      <c r="AT28" s="666"/>
      <c r="AU28" s="666"/>
      <c r="AV28" s="666"/>
      <c r="AW28" s="666"/>
      <c r="AX28" s="666"/>
      <c r="AY28" s="666"/>
      <c r="AZ28" s="666"/>
      <c r="BA28" s="666"/>
      <c r="BB28" s="666"/>
      <c r="BC28" s="666"/>
      <c r="BD28" s="666"/>
      <c r="BE28" s="666"/>
      <c r="BF28" s="666"/>
      <c r="BG28" s="666"/>
      <c r="BH28" s="666"/>
      <c r="BI28" s="783"/>
      <c r="BJ28" s="783"/>
      <c r="BK28" s="783"/>
      <c r="BL28" s="783"/>
      <c r="BM28" s="783"/>
      <c r="BN28" s="783"/>
      <c r="BO28" s="783"/>
      <c r="BP28" s="783"/>
      <c r="BQ28" s="783"/>
      <c r="BR28" s="783"/>
      <c r="BS28" s="783"/>
      <c r="BT28" s="783"/>
      <c r="BU28" s="783"/>
      <c r="BV28" s="783"/>
      <c r="BW28" s="783"/>
      <c r="BX28" s="783"/>
      <c r="BY28" s="783"/>
      <c r="BZ28" s="783"/>
      <c r="CA28" s="783"/>
      <c r="CB28" s="783"/>
      <c r="CC28" s="783"/>
      <c r="CD28" s="783"/>
      <c r="CE28" s="783"/>
      <c r="CF28" s="783"/>
      <c r="CG28" s="783"/>
      <c r="CH28" s="783"/>
      <c r="CI28" s="783"/>
      <c r="CJ28" s="783"/>
      <c r="CK28" s="783"/>
      <c r="CL28" s="783"/>
      <c r="CM28" s="783"/>
      <c r="CN28" s="783"/>
      <c r="CO28" s="783"/>
      <c r="CP28" s="783"/>
      <c r="CQ28" s="783"/>
      <c r="CR28" s="783"/>
      <c r="CS28" s="783"/>
      <c r="CT28" s="783"/>
      <c r="CU28" s="783"/>
      <c r="CV28" s="783"/>
      <c r="CW28" s="783"/>
      <c r="CX28" s="783"/>
      <c r="CY28" s="783"/>
      <c r="CZ28" s="783"/>
      <c r="DA28" s="783"/>
      <c r="DB28" s="783"/>
      <c r="DC28" s="1013"/>
      <c r="DD28" s="1021"/>
      <c r="DE28" s="988"/>
      <c r="DF28" s="988"/>
      <c r="DG28" s="988"/>
      <c r="DH28" s="988"/>
      <c r="DI28" s="988"/>
      <c r="DJ28" s="988"/>
      <c r="DK28" s="988"/>
      <c r="DL28" s="988"/>
      <c r="DM28" s="988"/>
      <c r="DN28" s="988"/>
      <c r="DO28" s="988"/>
      <c r="DP28" s="988"/>
      <c r="DR28" s="1050">
        <f t="shared" si="11"/>
        <v>0</v>
      </c>
      <c r="DS28" s="769"/>
      <c r="DT28" s="1052" t="s">
        <v>20</v>
      </c>
    </row>
    <row r="29" spans="2:124" ht="13.5" customHeight="1">
      <c r="B29" s="776" t="s">
        <v>25</v>
      </c>
      <c r="C29" s="837"/>
      <c r="D29" s="659">
        <f t="shared" si="9"/>
        <v>0</v>
      </c>
      <c r="E29" s="900"/>
      <c r="F29" s="709">
        <f t="shared" si="10"/>
        <v>0</v>
      </c>
      <c r="G29" s="817"/>
      <c r="H29" s="678"/>
      <c r="I29" s="678"/>
      <c r="J29" s="678"/>
      <c r="K29" s="678"/>
      <c r="L29" s="678"/>
      <c r="M29" s="687"/>
      <c r="N29" s="910"/>
      <c r="O29" s="709">
        <f t="shared" si="12"/>
        <v>0</v>
      </c>
      <c r="P29" s="881"/>
      <c r="Q29" s="678"/>
      <c r="R29" s="666"/>
      <c r="S29" s="666"/>
      <c r="T29" s="690"/>
      <c r="U29" s="910"/>
      <c r="V29" s="709"/>
      <c r="W29" s="822"/>
      <c r="X29" s="666"/>
      <c r="Y29" s="666"/>
      <c r="Z29" s="666"/>
      <c r="AA29" s="666"/>
      <c r="AB29" s="666"/>
      <c r="AC29" s="690"/>
      <c r="AD29" s="677"/>
      <c r="AE29" s="802"/>
      <c r="AF29" s="666"/>
      <c r="AG29" s="666"/>
      <c r="AH29" s="666"/>
      <c r="AI29" s="666"/>
      <c r="AJ29" s="666"/>
      <c r="AK29" s="666"/>
      <c r="AL29" s="666"/>
      <c r="AM29" s="666"/>
      <c r="AN29" s="666"/>
      <c r="AO29" s="666"/>
      <c r="AP29" s="666"/>
      <c r="AQ29" s="666"/>
      <c r="AR29" s="666"/>
      <c r="AS29" s="666"/>
      <c r="AT29" s="666"/>
      <c r="AU29" s="666"/>
      <c r="AV29" s="666"/>
      <c r="AW29" s="666"/>
      <c r="AX29" s="666"/>
      <c r="AY29" s="666"/>
      <c r="AZ29" s="666"/>
      <c r="BA29" s="666"/>
      <c r="BB29" s="666"/>
      <c r="BC29" s="666"/>
      <c r="BD29" s="666"/>
      <c r="BE29" s="666"/>
      <c r="BF29" s="666"/>
      <c r="BG29" s="666"/>
      <c r="BH29" s="666"/>
      <c r="BI29" s="783"/>
      <c r="BJ29" s="783"/>
      <c r="BK29" s="783"/>
      <c r="BL29" s="783"/>
      <c r="BM29" s="783"/>
      <c r="BN29" s="783"/>
      <c r="BO29" s="783"/>
      <c r="BP29" s="783"/>
      <c r="BQ29" s="783"/>
      <c r="BR29" s="783"/>
      <c r="BS29" s="783"/>
      <c r="BT29" s="783"/>
      <c r="BU29" s="783"/>
      <c r="BV29" s="783"/>
      <c r="BW29" s="783"/>
      <c r="BX29" s="783"/>
      <c r="BY29" s="783"/>
      <c r="BZ29" s="783"/>
      <c r="CA29" s="783"/>
      <c r="CB29" s="783"/>
      <c r="CC29" s="783"/>
      <c r="CD29" s="783"/>
      <c r="CE29" s="783"/>
      <c r="CF29" s="783"/>
      <c r="CG29" s="783"/>
      <c r="CH29" s="783"/>
      <c r="CI29" s="783"/>
      <c r="CJ29" s="783"/>
      <c r="CK29" s="783"/>
      <c r="CL29" s="783"/>
      <c r="CM29" s="783"/>
      <c r="CN29" s="783"/>
      <c r="CO29" s="783"/>
      <c r="CP29" s="783"/>
      <c r="CQ29" s="783"/>
      <c r="CR29" s="783"/>
      <c r="CS29" s="783"/>
      <c r="CT29" s="783"/>
      <c r="CU29" s="783"/>
      <c r="CV29" s="783"/>
      <c r="CW29" s="783"/>
      <c r="CX29" s="783"/>
      <c r="CY29" s="783"/>
      <c r="CZ29" s="783"/>
      <c r="DA29" s="783"/>
      <c r="DB29" s="783"/>
      <c r="DC29" s="1013"/>
      <c r="DD29" s="1021"/>
      <c r="DE29" s="988"/>
      <c r="DF29" s="988"/>
      <c r="DG29" s="988"/>
      <c r="DH29" s="988"/>
      <c r="DI29" s="988"/>
      <c r="DJ29" s="988"/>
      <c r="DK29" s="988"/>
      <c r="DL29" s="988"/>
      <c r="DM29" s="988"/>
      <c r="DN29" s="988"/>
      <c r="DO29" s="988"/>
      <c r="DP29" s="988"/>
      <c r="DR29" s="1050">
        <f t="shared" si="11"/>
        <v>0</v>
      </c>
      <c r="DS29" s="769"/>
      <c r="DT29" s="1052" t="s">
        <v>25</v>
      </c>
    </row>
    <row r="30" spans="2:124" ht="13.5" customHeight="1">
      <c r="B30" s="776" t="s">
        <v>29</v>
      </c>
      <c r="C30" s="837"/>
      <c r="D30" s="659">
        <f t="shared" si="9"/>
        <v>0</v>
      </c>
      <c r="E30" s="900"/>
      <c r="F30" s="709">
        <f t="shared" si="10"/>
        <v>0</v>
      </c>
      <c r="G30" s="817"/>
      <c r="H30" s="678"/>
      <c r="I30" s="678"/>
      <c r="J30" s="678"/>
      <c r="K30" s="678"/>
      <c r="L30" s="678"/>
      <c r="M30" s="688"/>
      <c r="N30" s="910"/>
      <c r="O30" s="709">
        <f t="shared" si="12"/>
        <v>0</v>
      </c>
      <c r="P30" s="881"/>
      <c r="Q30" s="678"/>
      <c r="R30" s="666"/>
      <c r="S30" s="666"/>
      <c r="T30" s="690"/>
      <c r="U30" s="910"/>
      <c r="V30" s="709"/>
      <c r="W30" s="822"/>
      <c r="X30" s="666"/>
      <c r="Y30" s="666"/>
      <c r="Z30" s="667"/>
      <c r="AA30" s="666"/>
      <c r="AB30" s="666"/>
      <c r="AC30" s="690"/>
      <c r="AD30" s="677"/>
      <c r="AE30" s="802"/>
      <c r="AF30" s="666"/>
      <c r="AG30" s="666"/>
      <c r="AH30" s="666"/>
      <c r="AI30" s="666"/>
      <c r="AJ30" s="666"/>
      <c r="AK30" s="666"/>
      <c r="AL30" s="666"/>
      <c r="AM30" s="666"/>
      <c r="AN30" s="666"/>
      <c r="AO30" s="666"/>
      <c r="AP30" s="666"/>
      <c r="AQ30" s="666"/>
      <c r="AR30" s="666"/>
      <c r="AS30" s="666"/>
      <c r="AT30" s="666"/>
      <c r="AU30" s="666"/>
      <c r="AV30" s="666"/>
      <c r="AW30" s="666"/>
      <c r="AX30" s="666"/>
      <c r="AY30" s="666"/>
      <c r="AZ30" s="666"/>
      <c r="BA30" s="666"/>
      <c r="BB30" s="666"/>
      <c r="BC30" s="666"/>
      <c r="BD30" s="666"/>
      <c r="BE30" s="666"/>
      <c r="BF30" s="666"/>
      <c r="BG30" s="666"/>
      <c r="BH30" s="666"/>
      <c r="BI30" s="783"/>
      <c r="BJ30" s="783"/>
      <c r="BK30" s="783"/>
      <c r="BL30" s="783"/>
      <c r="BM30" s="783"/>
      <c r="BN30" s="783"/>
      <c r="BO30" s="783"/>
      <c r="BP30" s="783"/>
      <c r="BQ30" s="783"/>
      <c r="BR30" s="783"/>
      <c r="BS30" s="783"/>
      <c r="BT30" s="783"/>
      <c r="BU30" s="783"/>
      <c r="BV30" s="783"/>
      <c r="BW30" s="783"/>
      <c r="BX30" s="783"/>
      <c r="BY30" s="783"/>
      <c r="BZ30" s="783"/>
      <c r="CA30" s="783"/>
      <c r="CB30" s="783"/>
      <c r="CC30" s="783"/>
      <c r="CD30" s="783"/>
      <c r="CE30" s="783"/>
      <c r="CF30" s="783"/>
      <c r="CG30" s="783"/>
      <c r="CH30" s="783"/>
      <c r="CI30" s="783"/>
      <c r="CJ30" s="783"/>
      <c r="CK30" s="783"/>
      <c r="CL30" s="783"/>
      <c r="CM30" s="783"/>
      <c r="CN30" s="783"/>
      <c r="CO30" s="783"/>
      <c r="CP30" s="783"/>
      <c r="CQ30" s="783"/>
      <c r="CR30" s="783"/>
      <c r="CS30" s="783"/>
      <c r="CT30" s="783"/>
      <c r="CU30" s="783"/>
      <c r="CV30" s="783"/>
      <c r="CW30" s="783"/>
      <c r="CX30" s="783"/>
      <c r="CY30" s="783"/>
      <c r="CZ30" s="783"/>
      <c r="DA30" s="783"/>
      <c r="DB30" s="783"/>
      <c r="DC30" s="1013"/>
      <c r="DD30" s="1021"/>
      <c r="DE30" s="988"/>
      <c r="DF30" s="988"/>
      <c r="DG30" s="988"/>
      <c r="DH30" s="988"/>
      <c r="DI30" s="988"/>
      <c r="DJ30" s="988"/>
      <c r="DK30" s="988"/>
      <c r="DL30" s="988"/>
      <c r="DM30" s="988"/>
      <c r="DN30" s="988"/>
      <c r="DO30" s="988"/>
      <c r="DP30" s="988"/>
      <c r="DR30" s="1050">
        <f t="shared" si="11"/>
        <v>0</v>
      </c>
      <c r="DS30" s="769"/>
      <c r="DT30" s="1052" t="s">
        <v>29</v>
      </c>
    </row>
    <row r="31" spans="2:124" ht="13.5" customHeight="1">
      <c r="B31" s="776" t="s">
        <v>21</v>
      </c>
      <c r="C31" s="837"/>
      <c r="D31" s="659">
        <f t="shared" si="9"/>
        <v>0</v>
      </c>
      <c r="E31" s="900"/>
      <c r="F31" s="709">
        <f t="shared" si="10"/>
        <v>0</v>
      </c>
      <c r="G31" s="817"/>
      <c r="H31" s="678"/>
      <c r="I31" s="678"/>
      <c r="J31" s="678"/>
      <c r="K31" s="678"/>
      <c r="L31" s="678"/>
      <c r="M31" s="688"/>
      <c r="N31" s="910"/>
      <c r="O31" s="709">
        <f t="shared" si="12"/>
        <v>0</v>
      </c>
      <c r="P31" s="881"/>
      <c r="Q31" s="798"/>
      <c r="R31" s="666"/>
      <c r="S31" s="666"/>
      <c r="T31" s="1003"/>
      <c r="U31" s="910"/>
      <c r="V31" s="709"/>
      <c r="W31" s="822"/>
      <c r="X31" s="666"/>
      <c r="Y31" s="666"/>
      <c r="Z31" s="666"/>
      <c r="AA31" s="666"/>
      <c r="AB31" s="666"/>
      <c r="AC31" s="690"/>
      <c r="AD31" s="677"/>
      <c r="AE31" s="802"/>
      <c r="AF31" s="666"/>
      <c r="AG31" s="666"/>
      <c r="AH31" s="666"/>
      <c r="AI31" s="666"/>
      <c r="AJ31" s="666"/>
      <c r="AK31" s="666"/>
      <c r="AL31" s="666"/>
      <c r="AM31" s="666"/>
      <c r="AN31" s="666"/>
      <c r="AO31" s="666"/>
      <c r="AP31" s="666"/>
      <c r="AQ31" s="666"/>
      <c r="AR31" s="666"/>
      <c r="AS31" s="666"/>
      <c r="AT31" s="666"/>
      <c r="AU31" s="666"/>
      <c r="AV31" s="666"/>
      <c r="AW31" s="666"/>
      <c r="AX31" s="666"/>
      <c r="AY31" s="666"/>
      <c r="AZ31" s="666"/>
      <c r="BA31" s="666"/>
      <c r="BB31" s="666"/>
      <c r="BC31" s="666"/>
      <c r="BD31" s="666"/>
      <c r="BE31" s="666"/>
      <c r="BF31" s="666"/>
      <c r="BG31" s="666"/>
      <c r="BH31" s="666"/>
      <c r="BI31" s="783"/>
      <c r="BJ31" s="783"/>
      <c r="BK31" s="783"/>
      <c r="BL31" s="783"/>
      <c r="BM31" s="783"/>
      <c r="BN31" s="783"/>
      <c r="BO31" s="783"/>
      <c r="BP31" s="783"/>
      <c r="BQ31" s="783"/>
      <c r="BR31" s="783"/>
      <c r="BS31" s="783"/>
      <c r="BT31" s="783"/>
      <c r="BU31" s="783"/>
      <c r="BV31" s="783"/>
      <c r="BW31" s="783"/>
      <c r="BX31" s="783"/>
      <c r="BY31" s="783"/>
      <c r="BZ31" s="783"/>
      <c r="CA31" s="783"/>
      <c r="CB31" s="783"/>
      <c r="CC31" s="783"/>
      <c r="CD31" s="783"/>
      <c r="CE31" s="783"/>
      <c r="CF31" s="783"/>
      <c r="CG31" s="783"/>
      <c r="CH31" s="783"/>
      <c r="CI31" s="783"/>
      <c r="CJ31" s="783"/>
      <c r="CK31" s="783"/>
      <c r="CL31" s="783"/>
      <c r="CM31" s="783"/>
      <c r="CN31" s="783"/>
      <c r="CO31" s="783"/>
      <c r="CP31" s="783"/>
      <c r="CQ31" s="783"/>
      <c r="CR31" s="783"/>
      <c r="CS31" s="783"/>
      <c r="CT31" s="783"/>
      <c r="CU31" s="783"/>
      <c r="CV31" s="783"/>
      <c r="CW31" s="783"/>
      <c r="CX31" s="783"/>
      <c r="CY31" s="783"/>
      <c r="CZ31" s="783"/>
      <c r="DA31" s="783"/>
      <c r="DB31" s="783"/>
      <c r="DC31" s="1013"/>
      <c r="DD31" s="1021"/>
      <c r="DE31" s="988"/>
      <c r="DF31" s="988"/>
      <c r="DG31" s="988"/>
      <c r="DH31" s="988"/>
      <c r="DI31" s="988"/>
      <c r="DJ31" s="988"/>
      <c r="DK31" s="988"/>
      <c r="DL31" s="988"/>
      <c r="DM31" s="988"/>
      <c r="DN31" s="988"/>
      <c r="DO31" s="988"/>
      <c r="DP31" s="988"/>
      <c r="DR31" s="1050">
        <f t="shared" si="11"/>
        <v>0</v>
      </c>
      <c r="DS31" s="769"/>
      <c r="DT31" s="1052" t="s">
        <v>21</v>
      </c>
    </row>
    <row r="32" spans="2:124" ht="13.5" customHeight="1">
      <c r="B32" s="776" t="s">
        <v>199</v>
      </c>
      <c r="C32" s="837"/>
      <c r="D32" s="659">
        <f t="shared" si="9"/>
        <v>0</v>
      </c>
      <c r="E32" s="900"/>
      <c r="F32" s="709">
        <f t="shared" si="10"/>
        <v>0</v>
      </c>
      <c r="G32" s="817"/>
      <c r="H32" s="678"/>
      <c r="I32" s="678"/>
      <c r="J32" s="678"/>
      <c r="K32" s="678"/>
      <c r="L32" s="678"/>
      <c r="M32" s="688"/>
      <c r="N32" s="910"/>
      <c r="O32" s="709">
        <f t="shared" si="12"/>
        <v>0</v>
      </c>
      <c r="P32" s="881"/>
      <c r="Q32" s="678"/>
      <c r="R32" s="666"/>
      <c r="S32" s="666"/>
      <c r="T32" s="690"/>
      <c r="U32" s="910"/>
      <c r="V32" s="709"/>
      <c r="W32" s="822"/>
      <c r="X32" s="666"/>
      <c r="Y32" s="666"/>
      <c r="Z32" s="666"/>
      <c r="AA32" s="674"/>
      <c r="AB32" s="666"/>
      <c r="AC32" s="690"/>
      <c r="AD32" s="677"/>
      <c r="AE32" s="802"/>
      <c r="AF32" s="666"/>
      <c r="AG32" s="666"/>
      <c r="AH32" s="666"/>
      <c r="AI32" s="666"/>
      <c r="AJ32" s="666"/>
      <c r="AK32" s="666"/>
      <c r="AL32" s="666"/>
      <c r="AM32" s="666"/>
      <c r="AN32" s="666"/>
      <c r="AO32" s="666"/>
      <c r="AP32" s="666"/>
      <c r="AQ32" s="666"/>
      <c r="AR32" s="666"/>
      <c r="AS32" s="666"/>
      <c r="AT32" s="666"/>
      <c r="AU32" s="666"/>
      <c r="AV32" s="666"/>
      <c r="AW32" s="666"/>
      <c r="AX32" s="666"/>
      <c r="AY32" s="666"/>
      <c r="AZ32" s="666"/>
      <c r="BA32" s="666"/>
      <c r="BB32" s="666"/>
      <c r="BC32" s="666"/>
      <c r="BD32" s="666"/>
      <c r="BE32" s="666"/>
      <c r="BF32" s="666"/>
      <c r="BG32" s="666"/>
      <c r="BH32" s="666"/>
      <c r="BI32" s="783"/>
      <c r="BJ32" s="783"/>
      <c r="BK32" s="783"/>
      <c r="BL32" s="783"/>
      <c r="BM32" s="783"/>
      <c r="BN32" s="783"/>
      <c r="BO32" s="783"/>
      <c r="BP32" s="783"/>
      <c r="BQ32" s="783"/>
      <c r="BR32" s="783"/>
      <c r="BS32" s="783"/>
      <c r="BT32" s="783"/>
      <c r="BU32" s="783"/>
      <c r="BV32" s="783"/>
      <c r="BW32" s="783"/>
      <c r="BX32" s="783"/>
      <c r="BY32" s="783"/>
      <c r="BZ32" s="783"/>
      <c r="CA32" s="783"/>
      <c r="CB32" s="783"/>
      <c r="CC32" s="783"/>
      <c r="CD32" s="783"/>
      <c r="CE32" s="783"/>
      <c r="CF32" s="783"/>
      <c r="CG32" s="783"/>
      <c r="CH32" s="783"/>
      <c r="CI32" s="783"/>
      <c r="CJ32" s="783"/>
      <c r="CK32" s="783"/>
      <c r="CL32" s="783"/>
      <c r="CM32" s="783"/>
      <c r="CN32" s="783"/>
      <c r="CO32" s="783"/>
      <c r="CP32" s="783"/>
      <c r="CQ32" s="783"/>
      <c r="CR32" s="783"/>
      <c r="CS32" s="783"/>
      <c r="CT32" s="783"/>
      <c r="CU32" s="783"/>
      <c r="CV32" s="783"/>
      <c r="CW32" s="783"/>
      <c r="CX32" s="783"/>
      <c r="CY32" s="783"/>
      <c r="CZ32" s="783"/>
      <c r="DA32" s="783"/>
      <c r="DB32" s="783"/>
      <c r="DC32" s="1013"/>
      <c r="DD32" s="1021"/>
      <c r="DE32" s="988"/>
      <c r="DF32" s="988"/>
      <c r="DG32" s="988"/>
      <c r="DH32" s="988"/>
      <c r="DI32" s="988"/>
      <c r="DJ32" s="988"/>
      <c r="DK32" s="988"/>
      <c r="DL32" s="988"/>
      <c r="DM32" s="988"/>
      <c r="DN32" s="988"/>
      <c r="DO32" s="988"/>
      <c r="DP32" s="988"/>
      <c r="DR32" s="1050">
        <f t="shared" si="11"/>
        <v>0</v>
      </c>
      <c r="DS32" s="769"/>
      <c r="DT32" s="1052" t="s">
        <v>199</v>
      </c>
    </row>
    <row r="33" spans="2:124" ht="13.5" customHeight="1">
      <c r="B33" s="777" t="s">
        <v>240</v>
      </c>
      <c r="C33" s="839"/>
      <c r="D33" s="659">
        <f t="shared" si="9"/>
        <v>1</v>
      </c>
      <c r="E33" s="900"/>
      <c r="F33" s="782">
        <f t="shared" si="10"/>
        <v>1</v>
      </c>
      <c r="G33" s="819"/>
      <c r="H33" s="756" t="s">
        <v>171</v>
      </c>
      <c r="I33" s="755"/>
      <c r="J33" s="756"/>
      <c r="K33" s="755"/>
      <c r="L33" s="755"/>
      <c r="M33" s="757"/>
      <c r="N33" s="910"/>
      <c r="O33" s="709">
        <f t="shared" si="12"/>
        <v>0</v>
      </c>
      <c r="P33" s="882"/>
      <c r="Q33" s="755"/>
      <c r="R33" s="694"/>
      <c r="S33" s="694"/>
      <c r="T33" s="699"/>
      <c r="U33" s="910"/>
      <c r="V33" s="782"/>
      <c r="W33" s="886"/>
      <c r="X33" s="694"/>
      <c r="Y33" s="694"/>
      <c r="Z33" s="694"/>
      <c r="AA33" s="694"/>
      <c r="AB33" s="694"/>
      <c r="AC33" s="1007"/>
      <c r="AD33" s="677"/>
      <c r="AE33" s="80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799"/>
      <c r="BJ33" s="799"/>
      <c r="BK33" s="799"/>
      <c r="BL33" s="799"/>
      <c r="BM33" s="799"/>
      <c r="BN33" s="799"/>
      <c r="BO33" s="799"/>
      <c r="BP33" s="799"/>
      <c r="BQ33" s="799"/>
      <c r="BR33" s="799"/>
      <c r="BS33" s="799"/>
      <c r="BT33" s="799"/>
      <c r="BU33" s="799"/>
      <c r="BV33" s="799"/>
      <c r="BW33" s="799"/>
      <c r="BX33" s="799"/>
      <c r="BY33" s="799"/>
      <c r="BZ33" s="799"/>
      <c r="CA33" s="799"/>
      <c r="CB33" s="799"/>
      <c r="CC33" s="799"/>
      <c r="CD33" s="799"/>
      <c r="CE33" s="799"/>
      <c r="CF33" s="799"/>
      <c r="CG33" s="799"/>
      <c r="CH33" s="799"/>
      <c r="CI33" s="799"/>
      <c r="CJ33" s="799"/>
      <c r="CK33" s="799"/>
      <c r="CL33" s="799"/>
      <c r="CM33" s="799"/>
      <c r="CN33" s="799"/>
      <c r="CO33" s="799"/>
      <c r="CP33" s="799"/>
      <c r="CQ33" s="799"/>
      <c r="CR33" s="799"/>
      <c r="CS33" s="799"/>
      <c r="CT33" s="799"/>
      <c r="CU33" s="799"/>
      <c r="CV33" s="799"/>
      <c r="CW33" s="799"/>
      <c r="CX33" s="799"/>
      <c r="CY33" s="799"/>
      <c r="CZ33" s="799"/>
      <c r="DA33" s="799"/>
      <c r="DB33" s="799"/>
      <c r="DC33" s="1014"/>
      <c r="DD33" s="1021"/>
      <c r="DE33" s="989"/>
      <c r="DF33" s="989"/>
      <c r="DG33" s="989"/>
      <c r="DH33" s="989"/>
      <c r="DI33" s="989"/>
      <c r="DJ33" s="989"/>
      <c r="DK33" s="989"/>
      <c r="DL33" s="989"/>
      <c r="DM33" s="989"/>
      <c r="DN33" s="989"/>
      <c r="DO33" s="989"/>
      <c r="DP33" s="989"/>
      <c r="DR33" s="1050">
        <f t="shared" si="11"/>
        <v>0</v>
      </c>
      <c r="DS33" s="734"/>
      <c r="DT33" s="1054" t="s">
        <v>240</v>
      </c>
    </row>
    <row r="34" spans="2:124" ht="13.5" customHeight="1" thickBot="1">
      <c r="B34" s="1035" t="s">
        <v>710</v>
      </c>
      <c r="C34" s="861"/>
      <c r="D34" s="697">
        <f t="shared" si="9"/>
        <v>0</v>
      </c>
      <c r="E34" s="900"/>
      <c r="F34" s="710">
        <f>COUNTA(G34:M34)</f>
        <v>0</v>
      </c>
      <c r="G34" s="862"/>
      <c r="H34" s="761"/>
      <c r="I34" s="761"/>
      <c r="J34" s="761"/>
      <c r="K34" s="1036"/>
      <c r="L34" s="761"/>
      <c r="M34" s="872"/>
      <c r="N34" s="910"/>
      <c r="O34" s="919">
        <f>COUNTA(P34:T34)</f>
        <v>0</v>
      </c>
      <c r="P34" s="883"/>
      <c r="Q34" s="761"/>
      <c r="R34" s="669"/>
      <c r="S34" s="669"/>
      <c r="T34" s="703"/>
      <c r="U34" s="910"/>
      <c r="V34" s="710"/>
      <c r="W34" s="823"/>
      <c r="X34" s="669"/>
      <c r="Y34" s="669"/>
      <c r="Z34" s="669"/>
      <c r="AA34" s="929"/>
      <c r="AB34" s="669"/>
      <c r="AC34" s="703"/>
      <c r="AD34" s="677"/>
      <c r="AE34" s="805"/>
      <c r="AF34" s="669"/>
      <c r="AG34" s="669"/>
      <c r="AH34" s="669"/>
      <c r="AI34" s="669"/>
      <c r="AJ34" s="669"/>
      <c r="AK34" s="669"/>
      <c r="AL34" s="669"/>
      <c r="AM34" s="669"/>
      <c r="AN34" s="669"/>
      <c r="AO34" s="669"/>
      <c r="AP34" s="669"/>
      <c r="AQ34" s="669"/>
      <c r="AR34" s="669"/>
      <c r="AS34" s="669"/>
      <c r="AT34" s="669"/>
      <c r="AU34" s="669"/>
      <c r="AV34" s="669"/>
      <c r="AW34" s="669"/>
      <c r="AX34" s="669"/>
      <c r="AY34" s="669"/>
      <c r="AZ34" s="669"/>
      <c r="BA34" s="669"/>
      <c r="BB34" s="669"/>
      <c r="BC34" s="669"/>
      <c r="BD34" s="669"/>
      <c r="BE34" s="669"/>
      <c r="BF34" s="669"/>
      <c r="BG34" s="669"/>
      <c r="BH34" s="669"/>
      <c r="BI34" s="784"/>
      <c r="BJ34" s="784"/>
      <c r="BK34" s="784"/>
      <c r="BL34" s="784"/>
      <c r="BM34" s="784"/>
      <c r="BN34" s="784"/>
      <c r="BO34" s="784"/>
      <c r="BP34" s="784"/>
      <c r="BQ34" s="784"/>
      <c r="BR34" s="784"/>
      <c r="BS34" s="784"/>
      <c r="BT34" s="784"/>
      <c r="BU34" s="784"/>
      <c r="BV34" s="784"/>
      <c r="BW34" s="784"/>
      <c r="BX34" s="784"/>
      <c r="BY34" s="784"/>
      <c r="BZ34" s="784"/>
      <c r="CA34" s="784"/>
      <c r="CB34" s="784"/>
      <c r="CC34" s="784"/>
      <c r="CD34" s="784"/>
      <c r="CE34" s="784"/>
      <c r="CF34" s="784"/>
      <c r="CG34" s="784"/>
      <c r="CH34" s="784"/>
      <c r="CI34" s="784"/>
      <c r="CJ34" s="784"/>
      <c r="CK34" s="784"/>
      <c r="CL34" s="784"/>
      <c r="CM34" s="784"/>
      <c r="CN34" s="784"/>
      <c r="CO34" s="784"/>
      <c r="CP34" s="784"/>
      <c r="CQ34" s="784"/>
      <c r="CR34" s="784"/>
      <c r="CS34" s="784"/>
      <c r="CT34" s="784"/>
      <c r="CU34" s="784"/>
      <c r="CV34" s="784"/>
      <c r="CW34" s="784"/>
      <c r="CX34" s="784"/>
      <c r="CY34" s="784"/>
      <c r="CZ34" s="784"/>
      <c r="DA34" s="784"/>
      <c r="DB34" s="784"/>
      <c r="DC34" s="1015"/>
      <c r="DD34" s="1021"/>
      <c r="DE34" s="897"/>
      <c r="DF34" s="897"/>
      <c r="DG34" s="897"/>
      <c r="DH34" s="897"/>
      <c r="DI34" s="897"/>
      <c r="DJ34" s="897"/>
      <c r="DK34" s="897"/>
      <c r="DL34" s="897"/>
      <c r="DM34" s="897"/>
      <c r="DN34" s="897"/>
      <c r="DO34" s="897"/>
      <c r="DP34" s="897"/>
      <c r="DR34" s="1050">
        <f t="shared" si="11"/>
        <v>0</v>
      </c>
      <c r="DS34" s="723"/>
      <c r="DT34" s="1055" t="s">
        <v>710</v>
      </c>
    </row>
    <row r="35" spans="2:124" ht="15.75" customHeight="1" thickBot="1">
      <c r="B35" s="965" t="s">
        <v>664</v>
      </c>
      <c r="C35" s="966"/>
      <c r="D35" s="921"/>
      <c r="E35" s="900"/>
      <c r="F35" s="832">
        <f>SUM(G35:M35)</f>
        <v>31</v>
      </c>
      <c r="G35" s="800">
        <f>COUNTA(G36:G71)</f>
        <v>8</v>
      </c>
      <c r="H35" s="766">
        <f t="shared" ref="H35:BT35" si="13">COUNTA(H36:H71)</f>
        <v>6</v>
      </c>
      <c r="I35" s="766">
        <f t="shared" si="13"/>
        <v>10</v>
      </c>
      <c r="J35" s="766">
        <f t="shared" si="13"/>
        <v>0</v>
      </c>
      <c r="K35" s="766">
        <f t="shared" si="13"/>
        <v>7</v>
      </c>
      <c r="L35" s="766">
        <f t="shared" si="13"/>
        <v>0</v>
      </c>
      <c r="M35" s="767">
        <f t="shared" si="13"/>
        <v>0</v>
      </c>
      <c r="N35" s="910"/>
      <c r="O35" s="898">
        <f>SUM(P35:T35)</f>
        <v>0</v>
      </c>
      <c r="P35" s="925">
        <f t="shared" si="13"/>
        <v>0</v>
      </c>
      <c r="Q35" s="766">
        <f t="shared" si="13"/>
        <v>0</v>
      </c>
      <c r="R35" s="766">
        <f t="shared" si="13"/>
        <v>0</v>
      </c>
      <c r="S35" s="766">
        <f t="shared" si="13"/>
        <v>0</v>
      </c>
      <c r="T35" s="767">
        <f t="shared" si="13"/>
        <v>0</v>
      </c>
      <c r="U35" s="910"/>
      <c r="V35" s="898">
        <f>SUM(W35:AC35)</f>
        <v>1</v>
      </c>
      <c r="W35" s="925">
        <f t="shared" si="13"/>
        <v>0</v>
      </c>
      <c r="X35" s="766">
        <f t="shared" si="13"/>
        <v>0</v>
      </c>
      <c r="Y35" s="766">
        <f t="shared" si="13"/>
        <v>0</v>
      </c>
      <c r="Z35" s="766">
        <f t="shared" si="13"/>
        <v>0</v>
      </c>
      <c r="AA35" s="766">
        <f t="shared" si="13"/>
        <v>0</v>
      </c>
      <c r="AB35" s="766">
        <f t="shared" si="13"/>
        <v>1</v>
      </c>
      <c r="AC35" s="767">
        <f t="shared" si="13"/>
        <v>0</v>
      </c>
      <c r="AD35" s="935"/>
      <c r="AE35" s="868"/>
      <c r="AF35" s="766">
        <f t="shared" si="13"/>
        <v>0</v>
      </c>
      <c r="AG35" s="766">
        <f t="shared" si="13"/>
        <v>0</v>
      </c>
      <c r="AH35" s="766">
        <f t="shared" si="13"/>
        <v>0</v>
      </c>
      <c r="AI35" s="766">
        <f t="shared" si="13"/>
        <v>0</v>
      </c>
      <c r="AJ35" s="766">
        <f t="shared" si="13"/>
        <v>0</v>
      </c>
      <c r="AK35" s="766">
        <f t="shared" si="13"/>
        <v>0</v>
      </c>
      <c r="AL35" s="766">
        <f t="shared" si="13"/>
        <v>0</v>
      </c>
      <c r="AM35" s="766">
        <f t="shared" si="13"/>
        <v>0</v>
      </c>
      <c r="AN35" s="766">
        <f t="shared" si="13"/>
        <v>0</v>
      </c>
      <c r="AO35" s="766">
        <f t="shared" si="13"/>
        <v>0</v>
      </c>
      <c r="AP35" s="766">
        <f t="shared" si="13"/>
        <v>0</v>
      </c>
      <c r="AQ35" s="766">
        <f t="shared" si="13"/>
        <v>0</v>
      </c>
      <c r="AR35" s="766">
        <f t="shared" si="13"/>
        <v>0</v>
      </c>
      <c r="AS35" s="766">
        <f t="shared" si="13"/>
        <v>0</v>
      </c>
      <c r="AT35" s="766">
        <f t="shared" si="13"/>
        <v>0</v>
      </c>
      <c r="AU35" s="766">
        <f t="shared" si="13"/>
        <v>0</v>
      </c>
      <c r="AV35" s="766">
        <f t="shared" si="13"/>
        <v>0</v>
      </c>
      <c r="AW35" s="766">
        <f t="shared" si="13"/>
        <v>0</v>
      </c>
      <c r="AX35" s="766">
        <f t="shared" si="13"/>
        <v>0</v>
      </c>
      <c r="AY35" s="766">
        <f t="shared" si="13"/>
        <v>0</v>
      </c>
      <c r="AZ35" s="766">
        <f t="shared" si="13"/>
        <v>0</v>
      </c>
      <c r="BA35" s="766">
        <f t="shared" si="13"/>
        <v>0</v>
      </c>
      <c r="BB35" s="766">
        <f t="shared" si="13"/>
        <v>0</v>
      </c>
      <c r="BC35" s="766">
        <f t="shared" si="13"/>
        <v>0</v>
      </c>
      <c r="BD35" s="766">
        <f t="shared" si="13"/>
        <v>0</v>
      </c>
      <c r="BE35" s="766">
        <f t="shared" si="13"/>
        <v>0</v>
      </c>
      <c r="BF35" s="766">
        <f t="shared" si="13"/>
        <v>0</v>
      </c>
      <c r="BG35" s="766">
        <f t="shared" si="13"/>
        <v>0</v>
      </c>
      <c r="BH35" s="766">
        <f t="shared" si="13"/>
        <v>0</v>
      </c>
      <c r="BI35" s="766">
        <f t="shared" si="13"/>
        <v>0</v>
      </c>
      <c r="BJ35" s="766">
        <f t="shared" si="13"/>
        <v>0</v>
      </c>
      <c r="BK35" s="766">
        <f t="shared" si="13"/>
        <v>0</v>
      </c>
      <c r="BL35" s="766">
        <f t="shared" si="13"/>
        <v>0</v>
      </c>
      <c r="BM35" s="766">
        <f t="shared" si="13"/>
        <v>0</v>
      </c>
      <c r="BN35" s="766">
        <f t="shared" si="13"/>
        <v>0</v>
      </c>
      <c r="BO35" s="766">
        <f t="shared" si="13"/>
        <v>0</v>
      </c>
      <c r="BP35" s="766">
        <f t="shared" si="13"/>
        <v>0</v>
      </c>
      <c r="BQ35" s="766">
        <f t="shared" si="13"/>
        <v>0</v>
      </c>
      <c r="BR35" s="766">
        <f t="shared" si="13"/>
        <v>0</v>
      </c>
      <c r="BS35" s="766">
        <f t="shared" si="13"/>
        <v>0</v>
      </c>
      <c r="BT35" s="766">
        <f t="shared" si="13"/>
        <v>0</v>
      </c>
      <c r="BU35" s="766">
        <f t="shared" ref="BU35:DC35" si="14">COUNTA(BU36:BU71)</f>
        <v>0</v>
      </c>
      <c r="BV35" s="766">
        <f t="shared" si="14"/>
        <v>0</v>
      </c>
      <c r="BW35" s="766">
        <f t="shared" si="14"/>
        <v>0</v>
      </c>
      <c r="BX35" s="766">
        <f t="shared" si="14"/>
        <v>0</v>
      </c>
      <c r="BY35" s="766">
        <f t="shared" si="14"/>
        <v>0</v>
      </c>
      <c r="BZ35" s="766">
        <f t="shared" si="14"/>
        <v>0</v>
      </c>
      <c r="CA35" s="766">
        <f t="shared" si="14"/>
        <v>0</v>
      </c>
      <c r="CB35" s="766">
        <f t="shared" si="14"/>
        <v>0</v>
      </c>
      <c r="CC35" s="766">
        <f t="shared" si="14"/>
        <v>0</v>
      </c>
      <c r="CD35" s="766">
        <f t="shared" si="14"/>
        <v>0</v>
      </c>
      <c r="CE35" s="766">
        <f t="shared" si="14"/>
        <v>0</v>
      </c>
      <c r="CF35" s="766">
        <f t="shared" si="14"/>
        <v>0</v>
      </c>
      <c r="CG35" s="766">
        <f t="shared" si="14"/>
        <v>0</v>
      </c>
      <c r="CH35" s="766">
        <f t="shared" si="14"/>
        <v>0</v>
      </c>
      <c r="CI35" s="766">
        <f t="shared" si="14"/>
        <v>0</v>
      </c>
      <c r="CJ35" s="766">
        <f t="shared" si="14"/>
        <v>0</v>
      </c>
      <c r="CK35" s="766">
        <f t="shared" si="14"/>
        <v>0</v>
      </c>
      <c r="CL35" s="766">
        <f t="shared" si="14"/>
        <v>0</v>
      </c>
      <c r="CM35" s="766">
        <f t="shared" si="14"/>
        <v>0</v>
      </c>
      <c r="CN35" s="766">
        <f t="shared" si="14"/>
        <v>0</v>
      </c>
      <c r="CO35" s="766">
        <f t="shared" si="14"/>
        <v>0</v>
      </c>
      <c r="CP35" s="766">
        <f t="shared" si="14"/>
        <v>0</v>
      </c>
      <c r="CQ35" s="766">
        <f t="shared" si="14"/>
        <v>0</v>
      </c>
      <c r="CR35" s="766">
        <f t="shared" si="14"/>
        <v>0</v>
      </c>
      <c r="CS35" s="766">
        <f t="shared" si="14"/>
        <v>0</v>
      </c>
      <c r="CT35" s="766">
        <f t="shared" si="14"/>
        <v>0</v>
      </c>
      <c r="CU35" s="766">
        <f t="shared" si="14"/>
        <v>0</v>
      </c>
      <c r="CV35" s="766">
        <f t="shared" si="14"/>
        <v>0</v>
      </c>
      <c r="CW35" s="766">
        <f t="shared" si="14"/>
        <v>0</v>
      </c>
      <c r="CX35" s="766">
        <f t="shared" si="14"/>
        <v>0</v>
      </c>
      <c r="CY35" s="766">
        <f t="shared" si="14"/>
        <v>0</v>
      </c>
      <c r="CZ35" s="766">
        <f t="shared" si="14"/>
        <v>0</v>
      </c>
      <c r="DA35" s="766">
        <f t="shared" si="14"/>
        <v>0</v>
      </c>
      <c r="DB35" s="766">
        <f t="shared" si="14"/>
        <v>0</v>
      </c>
      <c r="DC35" s="767">
        <f t="shared" si="14"/>
        <v>0</v>
      </c>
      <c r="DD35" s="1021"/>
      <c r="DE35" s="990">
        <f t="shared" ref="DE35:DP35" si="15">COUNTA(DE36:DE71)</f>
        <v>2</v>
      </c>
      <c r="DF35" s="990">
        <f t="shared" si="15"/>
        <v>0</v>
      </c>
      <c r="DG35" s="990">
        <f t="shared" si="15"/>
        <v>0</v>
      </c>
      <c r="DH35" s="990">
        <f t="shared" si="15"/>
        <v>0</v>
      </c>
      <c r="DI35" s="990">
        <f t="shared" si="15"/>
        <v>0</v>
      </c>
      <c r="DJ35" s="990">
        <f t="shared" si="15"/>
        <v>0</v>
      </c>
      <c r="DK35" s="990">
        <f t="shared" si="15"/>
        <v>0</v>
      </c>
      <c r="DL35" s="990">
        <f t="shared" si="15"/>
        <v>0</v>
      </c>
      <c r="DM35" s="990">
        <f t="shared" si="15"/>
        <v>0</v>
      </c>
      <c r="DN35" s="990">
        <f t="shared" si="15"/>
        <v>0</v>
      </c>
      <c r="DO35" s="990">
        <f t="shared" si="15"/>
        <v>0</v>
      </c>
      <c r="DP35" s="990">
        <f t="shared" si="15"/>
        <v>0</v>
      </c>
      <c r="DR35" s="1067">
        <f>SUM(DR36:DR71)</f>
        <v>2</v>
      </c>
      <c r="DS35" s="725"/>
      <c r="DT35" s="1056" t="s">
        <v>664</v>
      </c>
    </row>
    <row r="36" spans="2:124" ht="13.5" customHeight="1">
      <c r="B36" s="670" t="s">
        <v>660</v>
      </c>
      <c r="C36" s="843"/>
      <c r="D36" s="820">
        <f t="shared" ref="D36:D79" si="16">F36+O36+V36</f>
        <v>1</v>
      </c>
      <c r="E36" s="900"/>
      <c r="F36" s="708">
        <f t="shared" si="10"/>
        <v>1</v>
      </c>
      <c r="G36" s="820"/>
      <c r="H36" s="671"/>
      <c r="I36" s="1276" t="s">
        <v>656</v>
      </c>
      <c r="J36" s="671"/>
      <c r="K36" s="671"/>
      <c r="L36" s="671"/>
      <c r="M36" s="689"/>
      <c r="N36" s="900"/>
      <c r="O36" s="708">
        <f>COUNTA(P36:T36)</f>
        <v>0</v>
      </c>
      <c r="P36" s="884"/>
      <c r="Q36" s="671"/>
      <c r="R36" s="671"/>
      <c r="S36" s="671"/>
      <c r="T36" s="689"/>
      <c r="U36" s="900"/>
      <c r="V36" s="708"/>
      <c r="W36" s="884"/>
      <c r="X36" s="671"/>
      <c r="Y36" s="671"/>
      <c r="Z36" s="671"/>
      <c r="AA36" s="671"/>
      <c r="AB36" s="671"/>
      <c r="AC36" s="689"/>
      <c r="AD36" s="677"/>
      <c r="AE36" s="803"/>
      <c r="AF36" s="671"/>
      <c r="AG36" s="671"/>
      <c r="AH36" s="671"/>
      <c r="AI36" s="671"/>
      <c r="AJ36" s="671"/>
      <c r="AK36" s="671"/>
      <c r="AL36" s="671"/>
      <c r="AM36" s="671"/>
      <c r="AN36" s="671"/>
      <c r="AO36" s="671"/>
      <c r="AP36" s="671"/>
      <c r="AQ36" s="671"/>
      <c r="AR36" s="671"/>
      <c r="AS36" s="671"/>
      <c r="AT36" s="671"/>
      <c r="AU36" s="671"/>
      <c r="AV36" s="671"/>
      <c r="AW36" s="671"/>
      <c r="AX36" s="671"/>
      <c r="AY36" s="671"/>
      <c r="AZ36" s="671"/>
      <c r="BA36" s="671"/>
      <c r="BB36" s="671"/>
      <c r="BC36" s="671"/>
      <c r="BD36" s="671"/>
      <c r="BE36" s="671"/>
      <c r="BF36" s="671"/>
      <c r="BG36" s="671"/>
      <c r="BH36" s="671"/>
      <c r="BI36" s="797"/>
      <c r="BJ36" s="797"/>
      <c r="BK36" s="797"/>
      <c r="BL36" s="797"/>
      <c r="BM36" s="797"/>
      <c r="BN36" s="797"/>
      <c r="BO36" s="797"/>
      <c r="BP36" s="797"/>
      <c r="BQ36" s="797"/>
      <c r="BR36" s="797"/>
      <c r="BS36" s="797"/>
      <c r="BT36" s="797"/>
      <c r="BU36" s="797"/>
      <c r="BV36" s="797"/>
      <c r="BW36" s="797"/>
      <c r="BX36" s="797"/>
      <c r="BY36" s="797"/>
      <c r="BZ36" s="797"/>
      <c r="CA36" s="797"/>
      <c r="CB36" s="797"/>
      <c r="CC36" s="797"/>
      <c r="CD36" s="797"/>
      <c r="CE36" s="797"/>
      <c r="CF36" s="797"/>
      <c r="CG36" s="797"/>
      <c r="CH36" s="797"/>
      <c r="CI36" s="797"/>
      <c r="CJ36" s="797"/>
      <c r="CK36" s="797"/>
      <c r="CL36" s="797"/>
      <c r="CM36" s="797"/>
      <c r="CN36" s="797"/>
      <c r="CO36" s="797"/>
      <c r="CP36" s="797"/>
      <c r="CQ36" s="797"/>
      <c r="CR36" s="797"/>
      <c r="CS36" s="797"/>
      <c r="CT36" s="797"/>
      <c r="CU36" s="797"/>
      <c r="CV36" s="797"/>
      <c r="CW36" s="797"/>
      <c r="CX36" s="797"/>
      <c r="CY36" s="797"/>
      <c r="CZ36" s="797"/>
      <c r="DA36" s="797"/>
      <c r="DB36" s="797"/>
      <c r="DC36" s="1012"/>
      <c r="DD36" s="1021"/>
      <c r="DE36" s="991"/>
      <c r="DF36" s="991"/>
      <c r="DG36" s="991"/>
      <c r="DH36" s="991"/>
      <c r="DI36" s="991"/>
      <c r="DJ36" s="991"/>
      <c r="DK36" s="991"/>
      <c r="DL36" s="991"/>
      <c r="DM36" s="991"/>
      <c r="DN36" s="991"/>
      <c r="DO36" s="991"/>
      <c r="DP36" s="991"/>
      <c r="DR36" s="1050">
        <f t="shared" ref="DR36:DR65" si="17">COUNTA(DE36:DP36)</f>
        <v>0</v>
      </c>
      <c r="DS36" s="769"/>
      <c r="DT36" s="726" t="s">
        <v>660</v>
      </c>
    </row>
    <row r="37" spans="2:124" ht="13.5" customHeight="1">
      <c r="B37" s="672" t="s">
        <v>661</v>
      </c>
      <c r="C37" s="842"/>
      <c r="D37" s="659">
        <f t="shared" si="16"/>
        <v>1</v>
      </c>
      <c r="E37" s="900"/>
      <c r="F37" s="709">
        <f t="shared" si="10"/>
        <v>1</v>
      </c>
      <c r="G37" s="659"/>
      <c r="H37" s="666"/>
      <c r="I37" s="1277" t="s">
        <v>656</v>
      </c>
      <c r="J37" s="666"/>
      <c r="K37" s="666"/>
      <c r="L37" s="666"/>
      <c r="M37" s="690"/>
      <c r="N37" s="900"/>
      <c r="O37" s="709">
        <f>COUNTA(P37:T37)</f>
        <v>0</v>
      </c>
      <c r="P37" s="822"/>
      <c r="Q37" s="666"/>
      <c r="R37" s="666"/>
      <c r="S37" s="666"/>
      <c r="T37" s="690"/>
      <c r="U37" s="900"/>
      <c r="V37" s="709"/>
      <c r="W37" s="822"/>
      <c r="X37" s="666"/>
      <c r="Y37" s="666"/>
      <c r="Z37" s="666"/>
      <c r="AA37" s="666"/>
      <c r="AB37" s="666"/>
      <c r="AC37" s="690"/>
      <c r="AD37" s="677"/>
      <c r="AE37" s="802"/>
      <c r="AF37" s="666"/>
      <c r="AG37" s="666"/>
      <c r="AH37" s="666"/>
      <c r="AI37" s="666"/>
      <c r="AJ37" s="666"/>
      <c r="AK37" s="666"/>
      <c r="AL37" s="666"/>
      <c r="AM37" s="666"/>
      <c r="AN37" s="666"/>
      <c r="AO37" s="666"/>
      <c r="AP37" s="666"/>
      <c r="AQ37" s="666"/>
      <c r="AR37" s="666"/>
      <c r="AS37" s="666"/>
      <c r="AT37" s="666"/>
      <c r="AU37" s="666"/>
      <c r="AV37" s="666"/>
      <c r="AW37" s="666"/>
      <c r="AX37" s="666"/>
      <c r="AY37" s="666"/>
      <c r="AZ37" s="666"/>
      <c r="BA37" s="666"/>
      <c r="BB37" s="666"/>
      <c r="BC37" s="666"/>
      <c r="BD37" s="666"/>
      <c r="BE37" s="666"/>
      <c r="BF37" s="666"/>
      <c r="BG37" s="666"/>
      <c r="BH37" s="666"/>
      <c r="BI37" s="783"/>
      <c r="BJ37" s="783"/>
      <c r="BK37" s="783"/>
      <c r="BL37" s="783"/>
      <c r="BM37" s="783"/>
      <c r="BN37" s="783"/>
      <c r="BO37" s="783"/>
      <c r="BP37" s="783"/>
      <c r="BQ37" s="783"/>
      <c r="BR37" s="783"/>
      <c r="BS37" s="783"/>
      <c r="BT37" s="783"/>
      <c r="BU37" s="783"/>
      <c r="BV37" s="783"/>
      <c r="BW37" s="783"/>
      <c r="BX37" s="783"/>
      <c r="BY37" s="783"/>
      <c r="BZ37" s="783"/>
      <c r="CA37" s="783"/>
      <c r="CB37" s="783"/>
      <c r="CC37" s="783"/>
      <c r="CD37" s="783"/>
      <c r="CE37" s="783"/>
      <c r="CF37" s="783"/>
      <c r="CG37" s="783"/>
      <c r="CH37" s="783"/>
      <c r="CI37" s="783"/>
      <c r="CJ37" s="783"/>
      <c r="CK37" s="783"/>
      <c r="CL37" s="783"/>
      <c r="CM37" s="783"/>
      <c r="CN37" s="783"/>
      <c r="CO37" s="783"/>
      <c r="CP37" s="783"/>
      <c r="CQ37" s="783"/>
      <c r="CR37" s="783"/>
      <c r="CS37" s="783"/>
      <c r="CT37" s="783"/>
      <c r="CU37" s="783"/>
      <c r="CV37" s="783"/>
      <c r="CW37" s="783"/>
      <c r="CX37" s="783"/>
      <c r="CY37" s="783"/>
      <c r="CZ37" s="783"/>
      <c r="DA37" s="783"/>
      <c r="DB37" s="783"/>
      <c r="DC37" s="1013"/>
      <c r="DD37" s="1021"/>
      <c r="DE37" s="744"/>
      <c r="DF37" s="744"/>
      <c r="DG37" s="744"/>
      <c r="DH37" s="744"/>
      <c r="DI37" s="744"/>
      <c r="DJ37" s="744"/>
      <c r="DK37" s="744"/>
      <c r="DL37" s="744"/>
      <c r="DM37" s="744"/>
      <c r="DN37" s="744"/>
      <c r="DO37" s="744"/>
      <c r="DP37" s="744"/>
      <c r="DR37" s="1050">
        <f t="shared" si="17"/>
        <v>0</v>
      </c>
      <c r="DS37" s="769"/>
      <c r="DT37" s="727" t="s">
        <v>661</v>
      </c>
    </row>
    <row r="38" spans="2:124" ht="13.5" customHeight="1">
      <c r="B38" s="672" t="s">
        <v>662</v>
      </c>
      <c r="C38" s="842"/>
      <c r="D38" s="659">
        <f t="shared" si="16"/>
        <v>1</v>
      </c>
      <c r="E38" s="900"/>
      <c r="F38" s="709">
        <f t="shared" si="10"/>
        <v>1</v>
      </c>
      <c r="G38" s="659"/>
      <c r="H38" s="666"/>
      <c r="I38" s="1277" t="s">
        <v>656</v>
      </c>
      <c r="J38" s="666"/>
      <c r="K38" s="666"/>
      <c r="L38" s="666"/>
      <c r="M38" s="690"/>
      <c r="N38" s="900"/>
      <c r="O38" s="709">
        <f t="shared" ref="O38:O70" si="18">COUNTA(P38:T38)</f>
        <v>0</v>
      </c>
      <c r="P38" s="822"/>
      <c r="Q38" s="666"/>
      <c r="R38" s="666"/>
      <c r="S38" s="666"/>
      <c r="T38" s="690"/>
      <c r="U38" s="900"/>
      <c r="V38" s="709"/>
      <c r="W38" s="822"/>
      <c r="X38" s="666"/>
      <c r="Y38" s="666"/>
      <c r="Z38" s="666"/>
      <c r="AA38" s="666"/>
      <c r="AB38" s="666"/>
      <c r="AC38" s="690"/>
      <c r="AD38" s="677"/>
      <c r="AE38" s="802"/>
      <c r="AF38" s="666"/>
      <c r="AG38" s="666"/>
      <c r="AH38" s="666"/>
      <c r="AI38" s="666"/>
      <c r="AJ38" s="666"/>
      <c r="AK38" s="666"/>
      <c r="AL38" s="666"/>
      <c r="AM38" s="666"/>
      <c r="AN38" s="666"/>
      <c r="AO38" s="666"/>
      <c r="AP38" s="666"/>
      <c r="AQ38" s="666"/>
      <c r="AR38" s="666"/>
      <c r="AS38" s="666"/>
      <c r="AT38" s="666"/>
      <c r="AU38" s="666"/>
      <c r="AV38" s="666"/>
      <c r="AW38" s="666"/>
      <c r="AX38" s="666"/>
      <c r="AY38" s="666"/>
      <c r="AZ38" s="666"/>
      <c r="BA38" s="666"/>
      <c r="BB38" s="666"/>
      <c r="BC38" s="666"/>
      <c r="BD38" s="666"/>
      <c r="BE38" s="666"/>
      <c r="BF38" s="666"/>
      <c r="BG38" s="666"/>
      <c r="BH38" s="666"/>
      <c r="BI38" s="783"/>
      <c r="BJ38" s="783"/>
      <c r="BK38" s="783"/>
      <c r="BL38" s="783"/>
      <c r="BM38" s="783"/>
      <c r="BN38" s="783"/>
      <c r="BO38" s="783"/>
      <c r="BP38" s="783"/>
      <c r="BQ38" s="783"/>
      <c r="BR38" s="783"/>
      <c r="BS38" s="783"/>
      <c r="BT38" s="783"/>
      <c r="BU38" s="783"/>
      <c r="BV38" s="783"/>
      <c r="BW38" s="783"/>
      <c r="BX38" s="783"/>
      <c r="BY38" s="783"/>
      <c r="BZ38" s="783"/>
      <c r="CA38" s="783"/>
      <c r="CB38" s="783"/>
      <c r="CC38" s="783"/>
      <c r="CD38" s="783"/>
      <c r="CE38" s="783"/>
      <c r="CF38" s="783"/>
      <c r="CG38" s="783"/>
      <c r="CH38" s="783"/>
      <c r="CI38" s="783"/>
      <c r="CJ38" s="783"/>
      <c r="CK38" s="783"/>
      <c r="CL38" s="783"/>
      <c r="CM38" s="783"/>
      <c r="CN38" s="783"/>
      <c r="CO38" s="783"/>
      <c r="CP38" s="783"/>
      <c r="CQ38" s="783"/>
      <c r="CR38" s="783"/>
      <c r="CS38" s="783"/>
      <c r="CT38" s="783"/>
      <c r="CU38" s="783"/>
      <c r="CV38" s="783"/>
      <c r="CW38" s="783"/>
      <c r="CX38" s="783"/>
      <c r="CY38" s="783"/>
      <c r="CZ38" s="783"/>
      <c r="DA38" s="783"/>
      <c r="DB38" s="783"/>
      <c r="DC38" s="1013"/>
      <c r="DD38" s="1021"/>
      <c r="DE38" s="744"/>
      <c r="DF38" s="744"/>
      <c r="DG38" s="744"/>
      <c r="DH38" s="744"/>
      <c r="DI38" s="744"/>
      <c r="DJ38" s="744"/>
      <c r="DK38" s="744"/>
      <c r="DL38" s="744"/>
      <c r="DM38" s="744"/>
      <c r="DN38" s="744"/>
      <c r="DO38" s="744"/>
      <c r="DP38" s="744"/>
      <c r="DR38" s="1050">
        <f t="shared" si="17"/>
        <v>0</v>
      </c>
      <c r="DS38" s="769"/>
      <c r="DT38" s="727" t="s">
        <v>662</v>
      </c>
    </row>
    <row r="39" spans="2:124" ht="13.5" customHeight="1">
      <c r="B39" s="672" t="s">
        <v>675</v>
      </c>
      <c r="C39" s="842"/>
      <c r="D39" s="659">
        <f t="shared" si="16"/>
        <v>1</v>
      </c>
      <c r="E39" s="900"/>
      <c r="F39" s="709">
        <f t="shared" si="10"/>
        <v>1</v>
      </c>
      <c r="G39" s="659"/>
      <c r="H39" s="666"/>
      <c r="I39" s="666"/>
      <c r="J39" s="666"/>
      <c r="K39" s="667" t="s">
        <v>656</v>
      </c>
      <c r="L39" s="666"/>
      <c r="M39" s="690"/>
      <c r="N39" s="900"/>
      <c r="O39" s="709">
        <f t="shared" si="18"/>
        <v>0</v>
      </c>
      <c r="P39" s="822"/>
      <c r="Q39" s="666"/>
      <c r="R39" s="666"/>
      <c r="S39" s="666"/>
      <c r="T39" s="690"/>
      <c r="U39" s="900"/>
      <c r="V39" s="709"/>
      <c r="W39" s="822"/>
      <c r="X39" s="666"/>
      <c r="Y39" s="666"/>
      <c r="Z39" s="666"/>
      <c r="AA39" s="666"/>
      <c r="AB39" s="666"/>
      <c r="AC39" s="690"/>
      <c r="AD39" s="677"/>
      <c r="AE39" s="802"/>
      <c r="AF39" s="666"/>
      <c r="AG39" s="666"/>
      <c r="AH39" s="666"/>
      <c r="AI39" s="666"/>
      <c r="AJ39" s="666"/>
      <c r="AK39" s="666"/>
      <c r="AL39" s="666"/>
      <c r="AM39" s="666"/>
      <c r="AN39" s="666"/>
      <c r="AO39" s="666"/>
      <c r="AP39" s="666"/>
      <c r="AQ39" s="666"/>
      <c r="AR39" s="666"/>
      <c r="AS39" s="666"/>
      <c r="AT39" s="666"/>
      <c r="AU39" s="666"/>
      <c r="AV39" s="666"/>
      <c r="AW39" s="666"/>
      <c r="AX39" s="666"/>
      <c r="AY39" s="666"/>
      <c r="AZ39" s="666"/>
      <c r="BA39" s="666"/>
      <c r="BB39" s="666"/>
      <c r="BC39" s="666"/>
      <c r="BD39" s="666"/>
      <c r="BE39" s="666"/>
      <c r="BF39" s="666"/>
      <c r="BG39" s="666"/>
      <c r="BH39" s="666"/>
      <c r="BI39" s="783"/>
      <c r="BJ39" s="783"/>
      <c r="BK39" s="783"/>
      <c r="BL39" s="783"/>
      <c r="BM39" s="783"/>
      <c r="BN39" s="783"/>
      <c r="BO39" s="783"/>
      <c r="BP39" s="783"/>
      <c r="BQ39" s="783"/>
      <c r="BR39" s="783"/>
      <c r="BS39" s="783"/>
      <c r="BT39" s="783"/>
      <c r="BU39" s="783"/>
      <c r="BV39" s="783"/>
      <c r="BW39" s="783"/>
      <c r="BX39" s="783"/>
      <c r="BY39" s="783"/>
      <c r="BZ39" s="783"/>
      <c r="CA39" s="783"/>
      <c r="CB39" s="783"/>
      <c r="CC39" s="783"/>
      <c r="CD39" s="783"/>
      <c r="CE39" s="783"/>
      <c r="CF39" s="783"/>
      <c r="CG39" s="783"/>
      <c r="CH39" s="783"/>
      <c r="CI39" s="783"/>
      <c r="CJ39" s="783"/>
      <c r="CK39" s="783"/>
      <c r="CL39" s="783"/>
      <c r="CM39" s="783"/>
      <c r="CN39" s="783"/>
      <c r="CO39" s="783"/>
      <c r="CP39" s="783"/>
      <c r="CQ39" s="783"/>
      <c r="CR39" s="783"/>
      <c r="CS39" s="783"/>
      <c r="CT39" s="783"/>
      <c r="CU39" s="783"/>
      <c r="CV39" s="783"/>
      <c r="CW39" s="783"/>
      <c r="CX39" s="783"/>
      <c r="CY39" s="783"/>
      <c r="CZ39" s="783"/>
      <c r="DA39" s="783"/>
      <c r="DB39" s="783"/>
      <c r="DC39" s="1013"/>
      <c r="DD39" s="1021"/>
      <c r="DE39" s="744"/>
      <c r="DF39" s="744"/>
      <c r="DG39" s="744"/>
      <c r="DH39" s="744"/>
      <c r="DI39" s="744"/>
      <c r="DJ39" s="744"/>
      <c r="DK39" s="744"/>
      <c r="DL39" s="744"/>
      <c r="DM39" s="744"/>
      <c r="DN39" s="744"/>
      <c r="DO39" s="744"/>
      <c r="DP39" s="744"/>
      <c r="DR39" s="1050">
        <f t="shared" si="17"/>
        <v>0</v>
      </c>
      <c r="DS39" s="769"/>
      <c r="DT39" s="727" t="s">
        <v>675</v>
      </c>
    </row>
    <row r="40" spans="2:124" ht="13.5" customHeight="1">
      <c r="B40" s="855" t="s">
        <v>696</v>
      </c>
      <c r="C40" s="840"/>
      <c r="D40" s="659">
        <f t="shared" si="16"/>
        <v>0</v>
      </c>
      <c r="E40" s="900"/>
      <c r="F40" s="831">
        <f>COUNTA(G40:M40)</f>
        <v>0</v>
      </c>
      <c r="G40" s="816"/>
      <c r="H40" s="704"/>
      <c r="I40" s="704"/>
      <c r="J40" s="704"/>
      <c r="K40" s="704"/>
      <c r="L40" s="704"/>
      <c r="M40" s="768"/>
      <c r="N40" s="910"/>
      <c r="O40" s="709">
        <f t="shared" si="18"/>
        <v>0</v>
      </c>
      <c r="P40" s="885"/>
      <c r="Q40" s="704"/>
      <c r="R40" s="696"/>
      <c r="S40" s="696"/>
      <c r="T40" s="698"/>
      <c r="U40" s="910"/>
      <c r="V40" s="831"/>
      <c r="W40" s="923"/>
      <c r="X40" s="696"/>
      <c r="Y40" s="696"/>
      <c r="Z40" s="696"/>
      <c r="AA40" s="696"/>
      <c r="AB40" s="696"/>
      <c r="AC40" s="698"/>
      <c r="AD40" s="677"/>
      <c r="AE40" s="937"/>
      <c r="AF40" s="696"/>
      <c r="AG40" s="696"/>
      <c r="AH40" s="696"/>
      <c r="AI40" s="696"/>
      <c r="AJ40" s="696"/>
      <c r="AK40" s="696"/>
      <c r="AL40" s="696"/>
      <c r="AM40" s="696"/>
      <c r="AN40" s="696"/>
      <c r="AO40" s="696"/>
      <c r="AP40" s="696"/>
      <c r="AQ40" s="696"/>
      <c r="AR40" s="696"/>
      <c r="AS40" s="696"/>
      <c r="AT40" s="696"/>
      <c r="AU40" s="696"/>
      <c r="AV40" s="696"/>
      <c r="AW40" s="696"/>
      <c r="AX40" s="696"/>
      <c r="AY40" s="696"/>
      <c r="AZ40" s="696"/>
      <c r="BA40" s="696"/>
      <c r="BB40" s="696"/>
      <c r="BC40" s="696"/>
      <c r="BD40" s="696"/>
      <c r="BE40" s="696"/>
      <c r="BF40" s="696"/>
      <c r="BG40" s="696"/>
      <c r="BH40" s="696"/>
      <c r="BI40" s="801"/>
      <c r="BJ40" s="801"/>
      <c r="BK40" s="801"/>
      <c r="BL40" s="801"/>
      <c r="BM40" s="801"/>
      <c r="BN40" s="801"/>
      <c r="BO40" s="801"/>
      <c r="BP40" s="801"/>
      <c r="BQ40" s="801"/>
      <c r="BR40" s="801"/>
      <c r="BS40" s="801"/>
      <c r="BT40" s="801"/>
      <c r="BU40" s="801"/>
      <c r="BV40" s="801"/>
      <c r="BW40" s="801"/>
      <c r="BX40" s="801"/>
      <c r="BY40" s="801"/>
      <c r="BZ40" s="801"/>
      <c r="CA40" s="801"/>
      <c r="CB40" s="801"/>
      <c r="CC40" s="801"/>
      <c r="CD40" s="801"/>
      <c r="CE40" s="801"/>
      <c r="CF40" s="801"/>
      <c r="CG40" s="801"/>
      <c r="CH40" s="801"/>
      <c r="CI40" s="801"/>
      <c r="CJ40" s="801"/>
      <c r="CK40" s="801"/>
      <c r="CL40" s="801"/>
      <c r="CM40" s="801"/>
      <c r="CN40" s="801"/>
      <c r="CO40" s="801"/>
      <c r="CP40" s="801"/>
      <c r="CQ40" s="801"/>
      <c r="CR40" s="801"/>
      <c r="CS40" s="801"/>
      <c r="CT40" s="801"/>
      <c r="CU40" s="801"/>
      <c r="CV40" s="801"/>
      <c r="CW40" s="801"/>
      <c r="CX40" s="801"/>
      <c r="CY40" s="801"/>
      <c r="CZ40" s="801"/>
      <c r="DA40" s="801"/>
      <c r="DB40" s="801"/>
      <c r="DC40" s="1016"/>
      <c r="DD40" s="1021"/>
      <c r="DE40" s="992"/>
      <c r="DF40" s="992"/>
      <c r="DG40" s="992"/>
      <c r="DH40" s="992"/>
      <c r="DI40" s="992"/>
      <c r="DJ40" s="992"/>
      <c r="DK40" s="992"/>
      <c r="DL40" s="992"/>
      <c r="DM40" s="992"/>
      <c r="DN40" s="992"/>
      <c r="DO40" s="992"/>
      <c r="DP40" s="992"/>
      <c r="DR40" s="1050">
        <f t="shared" si="17"/>
        <v>0</v>
      </c>
      <c r="DS40" s="769"/>
      <c r="DT40" s="1057" t="s">
        <v>696</v>
      </c>
    </row>
    <row r="41" spans="2:124" ht="13.5" customHeight="1">
      <c r="B41" s="672" t="s">
        <v>703</v>
      </c>
      <c r="C41" s="842"/>
      <c r="D41" s="659">
        <f t="shared" si="16"/>
        <v>0</v>
      </c>
      <c r="E41" s="900"/>
      <c r="F41" s="709">
        <f>COUNTA(G41:M41)</f>
        <v>0</v>
      </c>
      <c r="G41" s="659"/>
      <c r="H41" s="666"/>
      <c r="I41" s="666"/>
      <c r="J41" s="666"/>
      <c r="K41" s="666"/>
      <c r="L41" s="666"/>
      <c r="M41" s="690"/>
      <c r="N41" s="900"/>
      <c r="O41" s="709">
        <f t="shared" si="18"/>
        <v>0</v>
      </c>
      <c r="P41" s="822"/>
      <c r="Q41" s="666"/>
      <c r="R41" s="666"/>
      <c r="S41" s="666"/>
      <c r="T41" s="690"/>
      <c r="U41" s="900"/>
      <c r="V41" s="709"/>
      <c r="W41" s="822"/>
      <c r="X41" s="666"/>
      <c r="Y41" s="666"/>
      <c r="Z41" s="666"/>
      <c r="AA41" s="666"/>
      <c r="AB41" s="666"/>
      <c r="AC41" s="690"/>
      <c r="AD41" s="677"/>
      <c r="AE41" s="802"/>
      <c r="AF41" s="666"/>
      <c r="AG41" s="666"/>
      <c r="AH41" s="666"/>
      <c r="AI41" s="666"/>
      <c r="AJ41" s="666"/>
      <c r="AK41" s="666"/>
      <c r="AL41" s="666"/>
      <c r="AM41" s="666"/>
      <c r="AN41" s="666"/>
      <c r="AO41" s="666"/>
      <c r="AP41" s="666"/>
      <c r="AQ41" s="666"/>
      <c r="AR41" s="666"/>
      <c r="AS41" s="666"/>
      <c r="AT41" s="666"/>
      <c r="AU41" s="666"/>
      <c r="AV41" s="666"/>
      <c r="AW41" s="666"/>
      <c r="AX41" s="666"/>
      <c r="AY41" s="666"/>
      <c r="AZ41" s="666"/>
      <c r="BA41" s="666"/>
      <c r="BB41" s="666"/>
      <c r="BC41" s="666"/>
      <c r="BD41" s="666"/>
      <c r="BE41" s="666"/>
      <c r="BF41" s="666"/>
      <c r="BG41" s="666"/>
      <c r="BH41" s="666"/>
      <c r="BI41" s="783"/>
      <c r="BJ41" s="783"/>
      <c r="BK41" s="783"/>
      <c r="BL41" s="783"/>
      <c r="BM41" s="783"/>
      <c r="BN41" s="783"/>
      <c r="BO41" s="783"/>
      <c r="BP41" s="783"/>
      <c r="BQ41" s="783"/>
      <c r="BR41" s="783"/>
      <c r="BS41" s="783"/>
      <c r="BT41" s="783"/>
      <c r="BU41" s="783"/>
      <c r="BV41" s="783"/>
      <c r="BW41" s="783"/>
      <c r="BX41" s="783"/>
      <c r="BY41" s="783"/>
      <c r="BZ41" s="783"/>
      <c r="CA41" s="783"/>
      <c r="CB41" s="783"/>
      <c r="CC41" s="783"/>
      <c r="CD41" s="783"/>
      <c r="CE41" s="783"/>
      <c r="CF41" s="783"/>
      <c r="CG41" s="783"/>
      <c r="CH41" s="783"/>
      <c r="CI41" s="783"/>
      <c r="CJ41" s="783"/>
      <c r="CK41" s="783"/>
      <c r="CL41" s="783"/>
      <c r="CM41" s="783"/>
      <c r="CN41" s="783"/>
      <c r="CO41" s="783"/>
      <c r="CP41" s="783"/>
      <c r="CQ41" s="783"/>
      <c r="CR41" s="783"/>
      <c r="CS41" s="783"/>
      <c r="CT41" s="783"/>
      <c r="CU41" s="783"/>
      <c r="CV41" s="783"/>
      <c r="CW41" s="783"/>
      <c r="CX41" s="783"/>
      <c r="CY41" s="783"/>
      <c r="CZ41" s="783"/>
      <c r="DA41" s="783"/>
      <c r="DB41" s="783"/>
      <c r="DC41" s="1013"/>
      <c r="DD41" s="1021"/>
      <c r="DE41" s="744"/>
      <c r="DF41" s="744"/>
      <c r="DG41" s="744"/>
      <c r="DH41" s="744"/>
      <c r="DI41" s="744"/>
      <c r="DJ41" s="744"/>
      <c r="DK41" s="744"/>
      <c r="DL41" s="744"/>
      <c r="DM41" s="744"/>
      <c r="DN41" s="744"/>
      <c r="DO41" s="744"/>
      <c r="DP41" s="744"/>
      <c r="DR41" s="1050">
        <f t="shared" si="17"/>
        <v>0</v>
      </c>
      <c r="DS41" s="769"/>
      <c r="DT41" s="727" t="s">
        <v>703</v>
      </c>
    </row>
    <row r="42" spans="2:124" ht="13.5" customHeight="1">
      <c r="B42" s="778" t="s">
        <v>673</v>
      </c>
      <c r="C42" s="844"/>
      <c r="D42" s="659">
        <f t="shared" si="16"/>
        <v>1</v>
      </c>
      <c r="E42" s="900"/>
      <c r="F42" s="709">
        <f t="shared" si="10"/>
        <v>1</v>
      </c>
      <c r="G42" s="659"/>
      <c r="H42" s="666"/>
      <c r="I42" s="666"/>
      <c r="J42" s="666"/>
      <c r="K42" s="667" t="s">
        <v>656</v>
      </c>
      <c r="L42" s="666"/>
      <c r="M42" s="690"/>
      <c r="N42" s="900"/>
      <c r="O42" s="709">
        <f t="shared" si="18"/>
        <v>0</v>
      </c>
      <c r="P42" s="822"/>
      <c r="Q42" s="666"/>
      <c r="R42" s="666"/>
      <c r="S42" s="666"/>
      <c r="T42" s="690"/>
      <c r="U42" s="900"/>
      <c r="V42" s="709"/>
      <c r="W42" s="822"/>
      <c r="X42" s="666"/>
      <c r="Y42" s="666"/>
      <c r="Z42" s="666"/>
      <c r="AA42" s="666"/>
      <c r="AB42" s="666"/>
      <c r="AC42" s="690"/>
      <c r="AD42" s="677"/>
      <c r="AE42" s="802"/>
      <c r="AF42" s="666"/>
      <c r="AG42" s="666"/>
      <c r="AH42" s="666"/>
      <c r="AI42" s="666"/>
      <c r="AJ42" s="666"/>
      <c r="AK42" s="666"/>
      <c r="AL42" s="666"/>
      <c r="AM42" s="666"/>
      <c r="AN42" s="666"/>
      <c r="AO42" s="666"/>
      <c r="AP42" s="666"/>
      <c r="AQ42" s="666"/>
      <c r="AR42" s="666"/>
      <c r="AS42" s="666"/>
      <c r="AT42" s="666"/>
      <c r="AU42" s="666"/>
      <c r="AV42" s="666"/>
      <c r="AW42" s="666"/>
      <c r="AX42" s="666"/>
      <c r="AY42" s="666"/>
      <c r="AZ42" s="666"/>
      <c r="BA42" s="666"/>
      <c r="BB42" s="666"/>
      <c r="BC42" s="666"/>
      <c r="BD42" s="666"/>
      <c r="BE42" s="666"/>
      <c r="BF42" s="666"/>
      <c r="BG42" s="666"/>
      <c r="BH42" s="666"/>
      <c r="BI42" s="783"/>
      <c r="BJ42" s="783"/>
      <c r="BK42" s="783"/>
      <c r="BL42" s="783"/>
      <c r="BM42" s="783"/>
      <c r="BN42" s="783"/>
      <c r="BO42" s="783"/>
      <c r="BP42" s="783"/>
      <c r="BQ42" s="783"/>
      <c r="BR42" s="783"/>
      <c r="BS42" s="783"/>
      <c r="BT42" s="783"/>
      <c r="BU42" s="783"/>
      <c r="BV42" s="783"/>
      <c r="BW42" s="783"/>
      <c r="BX42" s="783"/>
      <c r="BY42" s="783"/>
      <c r="BZ42" s="783"/>
      <c r="CA42" s="783"/>
      <c r="CB42" s="783"/>
      <c r="CC42" s="783"/>
      <c r="CD42" s="783"/>
      <c r="CE42" s="783"/>
      <c r="CF42" s="783"/>
      <c r="CG42" s="783"/>
      <c r="CH42" s="783"/>
      <c r="CI42" s="783"/>
      <c r="CJ42" s="783"/>
      <c r="CK42" s="783"/>
      <c r="CL42" s="783"/>
      <c r="CM42" s="783"/>
      <c r="CN42" s="783"/>
      <c r="CO42" s="783"/>
      <c r="CP42" s="783"/>
      <c r="CQ42" s="783"/>
      <c r="CR42" s="783"/>
      <c r="CS42" s="783"/>
      <c r="CT42" s="783"/>
      <c r="CU42" s="783"/>
      <c r="CV42" s="783"/>
      <c r="CW42" s="783"/>
      <c r="CX42" s="783"/>
      <c r="CY42" s="783"/>
      <c r="CZ42" s="783"/>
      <c r="DA42" s="783"/>
      <c r="DB42" s="783"/>
      <c r="DC42" s="1013"/>
      <c r="DD42" s="1021"/>
      <c r="DE42" s="744"/>
      <c r="DF42" s="744"/>
      <c r="DG42" s="744"/>
      <c r="DH42" s="744"/>
      <c r="DI42" s="744"/>
      <c r="DJ42" s="744"/>
      <c r="DK42" s="744"/>
      <c r="DL42" s="744"/>
      <c r="DM42" s="744"/>
      <c r="DN42" s="744"/>
      <c r="DO42" s="744"/>
      <c r="DP42" s="744"/>
      <c r="DR42" s="1050">
        <f t="shared" si="17"/>
        <v>0</v>
      </c>
      <c r="DS42" s="769"/>
      <c r="DT42" s="1058" t="s">
        <v>673</v>
      </c>
    </row>
    <row r="43" spans="2:124" ht="13.5" customHeight="1">
      <c r="B43" s="672" t="s">
        <v>659</v>
      </c>
      <c r="C43" s="842"/>
      <c r="D43" s="659">
        <f t="shared" si="16"/>
        <v>1</v>
      </c>
      <c r="E43" s="900"/>
      <c r="F43" s="709">
        <f t="shared" si="10"/>
        <v>1</v>
      </c>
      <c r="G43" s="659"/>
      <c r="H43" s="666"/>
      <c r="I43" s="1277" t="s">
        <v>656</v>
      </c>
      <c r="J43" s="666"/>
      <c r="K43" s="666"/>
      <c r="L43" s="666"/>
      <c r="M43" s="690"/>
      <c r="N43" s="900"/>
      <c r="O43" s="709">
        <f t="shared" si="18"/>
        <v>0</v>
      </c>
      <c r="P43" s="822"/>
      <c r="Q43" s="666"/>
      <c r="R43" s="666"/>
      <c r="S43" s="666"/>
      <c r="T43" s="690"/>
      <c r="U43" s="900"/>
      <c r="V43" s="709"/>
      <c r="W43" s="822"/>
      <c r="X43" s="666"/>
      <c r="Y43" s="666"/>
      <c r="Z43" s="666"/>
      <c r="AA43" s="666"/>
      <c r="AB43" s="666"/>
      <c r="AC43" s="690"/>
      <c r="AD43" s="677"/>
      <c r="AE43" s="802"/>
      <c r="AF43" s="666"/>
      <c r="AG43" s="666"/>
      <c r="AH43" s="666"/>
      <c r="AI43" s="666"/>
      <c r="AJ43" s="666"/>
      <c r="AK43" s="666"/>
      <c r="AL43" s="666"/>
      <c r="AM43" s="666"/>
      <c r="AN43" s="666"/>
      <c r="AO43" s="666"/>
      <c r="AP43" s="666"/>
      <c r="AQ43" s="666"/>
      <c r="AR43" s="666"/>
      <c r="AS43" s="666"/>
      <c r="AT43" s="666"/>
      <c r="AU43" s="666"/>
      <c r="AV43" s="666"/>
      <c r="AW43" s="666"/>
      <c r="AX43" s="666"/>
      <c r="AY43" s="666"/>
      <c r="AZ43" s="666"/>
      <c r="BA43" s="666"/>
      <c r="BB43" s="666"/>
      <c r="BC43" s="666"/>
      <c r="BD43" s="666"/>
      <c r="BE43" s="666"/>
      <c r="BF43" s="666"/>
      <c r="BG43" s="666"/>
      <c r="BH43" s="666"/>
      <c r="BI43" s="783"/>
      <c r="BJ43" s="783"/>
      <c r="BK43" s="783"/>
      <c r="BL43" s="783"/>
      <c r="BM43" s="783"/>
      <c r="BN43" s="783"/>
      <c r="BO43" s="783"/>
      <c r="BP43" s="783"/>
      <c r="BQ43" s="783"/>
      <c r="BR43" s="783"/>
      <c r="BS43" s="783"/>
      <c r="BT43" s="783"/>
      <c r="BU43" s="783"/>
      <c r="BV43" s="783"/>
      <c r="BW43" s="783"/>
      <c r="BX43" s="783"/>
      <c r="BY43" s="783"/>
      <c r="BZ43" s="783"/>
      <c r="CA43" s="783"/>
      <c r="CB43" s="783"/>
      <c r="CC43" s="783"/>
      <c r="CD43" s="783"/>
      <c r="CE43" s="783"/>
      <c r="CF43" s="783"/>
      <c r="CG43" s="783"/>
      <c r="CH43" s="783"/>
      <c r="CI43" s="783"/>
      <c r="CJ43" s="783"/>
      <c r="CK43" s="783"/>
      <c r="CL43" s="783"/>
      <c r="CM43" s="783"/>
      <c r="CN43" s="783"/>
      <c r="CO43" s="783"/>
      <c r="CP43" s="783"/>
      <c r="CQ43" s="783"/>
      <c r="CR43" s="783"/>
      <c r="CS43" s="783"/>
      <c r="CT43" s="783"/>
      <c r="CU43" s="783"/>
      <c r="CV43" s="783"/>
      <c r="CW43" s="783"/>
      <c r="CX43" s="783"/>
      <c r="CY43" s="783"/>
      <c r="CZ43" s="783"/>
      <c r="DA43" s="783"/>
      <c r="DB43" s="783"/>
      <c r="DC43" s="1013"/>
      <c r="DD43" s="1021"/>
      <c r="DE43" s="744"/>
      <c r="DF43" s="744"/>
      <c r="DG43" s="744"/>
      <c r="DH43" s="744"/>
      <c r="DI43" s="744"/>
      <c r="DJ43" s="744"/>
      <c r="DK43" s="744"/>
      <c r="DL43" s="744"/>
      <c r="DM43" s="744"/>
      <c r="DN43" s="744"/>
      <c r="DO43" s="744"/>
      <c r="DP43" s="744"/>
      <c r="DR43" s="1050">
        <f t="shared" si="17"/>
        <v>0</v>
      </c>
      <c r="DS43" s="769"/>
      <c r="DT43" s="727" t="s">
        <v>659</v>
      </c>
    </row>
    <row r="44" spans="2:124" ht="13.5" customHeight="1">
      <c r="B44" s="856" t="s">
        <v>697</v>
      </c>
      <c r="C44" s="841"/>
      <c r="D44" s="659">
        <f t="shared" si="16"/>
        <v>0</v>
      </c>
      <c r="E44" s="900"/>
      <c r="F44" s="709">
        <f>COUNTA(G44:M44)</f>
        <v>0</v>
      </c>
      <c r="G44" s="817"/>
      <c r="H44" s="678"/>
      <c r="I44" s="678"/>
      <c r="J44" s="678"/>
      <c r="K44" s="678"/>
      <c r="L44" s="678"/>
      <c r="M44" s="688"/>
      <c r="N44" s="910"/>
      <c r="O44" s="709">
        <f t="shared" si="18"/>
        <v>0</v>
      </c>
      <c r="P44" s="881"/>
      <c r="Q44" s="678"/>
      <c r="R44" s="666"/>
      <c r="S44" s="666"/>
      <c r="T44" s="690"/>
      <c r="U44" s="910"/>
      <c r="V44" s="709"/>
      <c r="W44" s="822"/>
      <c r="X44" s="666"/>
      <c r="Y44" s="666"/>
      <c r="Z44" s="666"/>
      <c r="AA44" s="666"/>
      <c r="AB44" s="666"/>
      <c r="AC44" s="690"/>
      <c r="AD44" s="677"/>
      <c r="AE44" s="802"/>
      <c r="AF44" s="666"/>
      <c r="AG44" s="666"/>
      <c r="AH44" s="666"/>
      <c r="AI44" s="666"/>
      <c r="AJ44" s="666"/>
      <c r="AK44" s="666"/>
      <c r="AL44" s="666"/>
      <c r="AM44" s="666"/>
      <c r="AN44" s="666"/>
      <c r="AO44" s="666"/>
      <c r="AP44" s="666"/>
      <c r="AQ44" s="666"/>
      <c r="AR44" s="666"/>
      <c r="AS44" s="666"/>
      <c r="AT44" s="666"/>
      <c r="AU44" s="666"/>
      <c r="AV44" s="666"/>
      <c r="AW44" s="666"/>
      <c r="AX44" s="666"/>
      <c r="AY44" s="666"/>
      <c r="AZ44" s="666"/>
      <c r="BA44" s="666"/>
      <c r="BB44" s="666"/>
      <c r="BC44" s="666"/>
      <c r="BD44" s="666"/>
      <c r="BE44" s="666"/>
      <c r="BF44" s="666"/>
      <c r="BG44" s="666"/>
      <c r="BH44" s="666"/>
      <c r="BI44" s="783"/>
      <c r="BJ44" s="783"/>
      <c r="BK44" s="783"/>
      <c r="BL44" s="783"/>
      <c r="BM44" s="783"/>
      <c r="BN44" s="783"/>
      <c r="BO44" s="783"/>
      <c r="BP44" s="783"/>
      <c r="BQ44" s="783"/>
      <c r="BR44" s="783"/>
      <c r="BS44" s="783"/>
      <c r="BT44" s="783"/>
      <c r="BU44" s="783"/>
      <c r="BV44" s="783"/>
      <c r="BW44" s="783"/>
      <c r="BX44" s="783"/>
      <c r="BY44" s="783"/>
      <c r="BZ44" s="783"/>
      <c r="CA44" s="783"/>
      <c r="CB44" s="783"/>
      <c r="CC44" s="783"/>
      <c r="CD44" s="783"/>
      <c r="CE44" s="783"/>
      <c r="CF44" s="783"/>
      <c r="CG44" s="783"/>
      <c r="CH44" s="783"/>
      <c r="CI44" s="783"/>
      <c r="CJ44" s="783"/>
      <c r="CK44" s="783"/>
      <c r="CL44" s="783"/>
      <c r="CM44" s="783"/>
      <c r="CN44" s="783"/>
      <c r="CO44" s="783"/>
      <c r="CP44" s="783"/>
      <c r="CQ44" s="783"/>
      <c r="CR44" s="783"/>
      <c r="CS44" s="783"/>
      <c r="CT44" s="783"/>
      <c r="CU44" s="783"/>
      <c r="CV44" s="783"/>
      <c r="CW44" s="783"/>
      <c r="CX44" s="783"/>
      <c r="CY44" s="783"/>
      <c r="CZ44" s="783"/>
      <c r="DA44" s="783"/>
      <c r="DB44" s="783"/>
      <c r="DC44" s="1013"/>
      <c r="DD44" s="1021"/>
      <c r="DE44" s="988"/>
      <c r="DF44" s="988"/>
      <c r="DG44" s="988"/>
      <c r="DH44" s="988"/>
      <c r="DI44" s="988"/>
      <c r="DJ44" s="988"/>
      <c r="DK44" s="988"/>
      <c r="DL44" s="988"/>
      <c r="DM44" s="988"/>
      <c r="DN44" s="988"/>
      <c r="DO44" s="988"/>
      <c r="DP44" s="988"/>
      <c r="DR44" s="1050">
        <f t="shared" si="17"/>
        <v>0</v>
      </c>
      <c r="DS44" s="769"/>
      <c r="DT44" s="1059" t="s">
        <v>697</v>
      </c>
    </row>
    <row r="45" spans="2:124" ht="13.5" customHeight="1">
      <c r="B45" s="778" t="s">
        <v>700</v>
      </c>
      <c r="C45" s="845"/>
      <c r="D45" s="659">
        <f t="shared" si="16"/>
        <v>2</v>
      </c>
      <c r="E45" s="900"/>
      <c r="F45" s="709">
        <f t="shared" si="10"/>
        <v>2</v>
      </c>
      <c r="G45" s="821" t="s">
        <v>656</v>
      </c>
      <c r="H45" s="666"/>
      <c r="I45" s="1280" t="s">
        <v>656</v>
      </c>
      <c r="J45" s="666"/>
      <c r="K45" s="666"/>
      <c r="L45" s="666"/>
      <c r="M45" s="690"/>
      <c r="N45" s="900"/>
      <c r="O45" s="709">
        <f t="shared" si="18"/>
        <v>0</v>
      </c>
      <c r="P45" s="822"/>
      <c r="Q45" s="666"/>
      <c r="R45" s="666"/>
      <c r="S45" s="666"/>
      <c r="T45" s="690"/>
      <c r="U45" s="900"/>
      <c r="V45" s="709"/>
      <c r="W45" s="822"/>
      <c r="X45" s="666"/>
      <c r="Y45" s="666"/>
      <c r="Z45" s="666"/>
      <c r="AA45" s="666"/>
      <c r="AB45" s="666"/>
      <c r="AC45" s="690"/>
      <c r="AD45" s="677"/>
      <c r="AE45" s="802"/>
      <c r="AF45" s="666"/>
      <c r="AG45" s="666"/>
      <c r="AH45" s="666"/>
      <c r="AI45" s="666"/>
      <c r="AJ45" s="666"/>
      <c r="AK45" s="666"/>
      <c r="AL45" s="666"/>
      <c r="AM45" s="666"/>
      <c r="AN45" s="666"/>
      <c r="AO45" s="666"/>
      <c r="AP45" s="666"/>
      <c r="AQ45" s="666"/>
      <c r="AR45" s="666"/>
      <c r="AS45" s="666"/>
      <c r="AT45" s="666"/>
      <c r="AU45" s="666"/>
      <c r="AV45" s="666"/>
      <c r="AW45" s="666"/>
      <c r="AX45" s="666"/>
      <c r="AY45" s="666"/>
      <c r="AZ45" s="666"/>
      <c r="BA45" s="666"/>
      <c r="BB45" s="666"/>
      <c r="BC45" s="666"/>
      <c r="BD45" s="666"/>
      <c r="BE45" s="666"/>
      <c r="BF45" s="666"/>
      <c r="BG45" s="666"/>
      <c r="BH45" s="666"/>
      <c r="BI45" s="783"/>
      <c r="BJ45" s="783"/>
      <c r="BK45" s="783"/>
      <c r="BL45" s="783"/>
      <c r="BM45" s="783"/>
      <c r="BN45" s="783"/>
      <c r="BO45" s="783"/>
      <c r="BP45" s="783"/>
      <c r="BQ45" s="783"/>
      <c r="BR45" s="783"/>
      <c r="BS45" s="783"/>
      <c r="BT45" s="783"/>
      <c r="BU45" s="783"/>
      <c r="BV45" s="783"/>
      <c r="BW45" s="783"/>
      <c r="BX45" s="783"/>
      <c r="BY45" s="783"/>
      <c r="BZ45" s="783"/>
      <c r="CA45" s="783"/>
      <c r="CB45" s="783"/>
      <c r="CC45" s="783"/>
      <c r="CD45" s="783"/>
      <c r="CE45" s="783"/>
      <c r="CF45" s="783"/>
      <c r="CG45" s="783"/>
      <c r="CH45" s="783"/>
      <c r="CI45" s="783"/>
      <c r="CJ45" s="783"/>
      <c r="CK45" s="783"/>
      <c r="CL45" s="783"/>
      <c r="CM45" s="783"/>
      <c r="CN45" s="783"/>
      <c r="CO45" s="783"/>
      <c r="CP45" s="783"/>
      <c r="CQ45" s="783"/>
      <c r="CR45" s="783"/>
      <c r="CS45" s="783"/>
      <c r="CT45" s="783"/>
      <c r="CU45" s="783"/>
      <c r="CV45" s="783"/>
      <c r="CW45" s="783"/>
      <c r="CX45" s="783"/>
      <c r="CY45" s="783"/>
      <c r="CZ45" s="783"/>
      <c r="DA45" s="783"/>
      <c r="DB45" s="783"/>
      <c r="DC45" s="1013"/>
      <c r="DD45" s="1021"/>
      <c r="DE45" s="744"/>
      <c r="DF45" s="744"/>
      <c r="DG45" s="744"/>
      <c r="DH45" s="744"/>
      <c r="DI45" s="744"/>
      <c r="DJ45" s="744"/>
      <c r="DK45" s="744"/>
      <c r="DL45" s="744"/>
      <c r="DM45" s="744"/>
      <c r="DN45" s="744"/>
      <c r="DO45" s="744"/>
      <c r="DP45" s="744"/>
      <c r="DR45" s="1050">
        <f t="shared" si="17"/>
        <v>0</v>
      </c>
      <c r="DS45" s="769"/>
      <c r="DT45" s="1058" t="s">
        <v>700</v>
      </c>
    </row>
    <row r="46" spans="2:124" ht="13.5" customHeight="1">
      <c r="B46" s="778" t="s">
        <v>674</v>
      </c>
      <c r="C46" s="842"/>
      <c r="D46" s="659">
        <f t="shared" si="16"/>
        <v>1</v>
      </c>
      <c r="E46" s="900"/>
      <c r="F46" s="709">
        <f t="shared" ref="F46:F69" si="19">COUNTA(G46:M46)</f>
        <v>1</v>
      </c>
      <c r="G46" s="659"/>
      <c r="H46" s="666"/>
      <c r="I46" s="1277"/>
      <c r="J46" s="666"/>
      <c r="K46" s="667" t="s">
        <v>656</v>
      </c>
      <c r="L46" s="666"/>
      <c r="M46" s="690"/>
      <c r="N46" s="900"/>
      <c r="O46" s="709">
        <f t="shared" si="18"/>
        <v>0</v>
      </c>
      <c r="P46" s="822"/>
      <c r="Q46" s="666"/>
      <c r="R46" s="666"/>
      <c r="S46" s="666"/>
      <c r="T46" s="690"/>
      <c r="U46" s="900"/>
      <c r="V46" s="709"/>
      <c r="W46" s="822"/>
      <c r="X46" s="666"/>
      <c r="Y46" s="666"/>
      <c r="Z46" s="666"/>
      <c r="AA46" s="666"/>
      <c r="AB46" s="666"/>
      <c r="AC46" s="690"/>
      <c r="AD46" s="677"/>
      <c r="AE46" s="802"/>
      <c r="AF46" s="666"/>
      <c r="AG46" s="666"/>
      <c r="AH46" s="666"/>
      <c r="AI46" s="666"/>
      <c r="AJ46" s="666"/>
      <c r="AK46" s="666"/>
      <c r="AL46" s="666"/>
      <c r="AM46" s="666"/>
      <c r="AN46" s="666"/>
      <c r="AO46" s="666"/>
      <c r="AP46" s="666"/>
      <c r="AQ46" s="666"/>
      <c r="AR46" s="666"/>
      <c r="AS46" s="666"/>
      <c r="AT46" s="666"/>
      <c r="AU46" s="666"/>
      <c r="AV46" s="666"/>
      <c r="AW46" s="666"/>
      <c r="AX46" s="666"/>
      <c r="AY46" s="666"/>
      <c r="AZ46" s="666"/>
      <c r="BA46" s="666"/>
      <c r="BB46" s="666"/>
      <c r="BC46" s="666"/>
      <c r="BD46" s="666"/>
      <c r="BE46" s="666"/>
      <c r="BF46" s="666"/>
      <c r="BG46" s="666"/>
      <c r="BH46" s="666"/>
      <c r="BI46" s="783"/>
      <c r="BJ46" s="783"/>
      <c r="BK46" s="783"/>
      <c r="BL46" s="783"/>
      <c r="BM46" s="783"/>
      <c r="BN46" s="783"/>
      <c r="BO46" s="783"/>
      <c r="BP46" s="783"/>
      <c r="BQ46" s="783"/>
      <c r="BR46" s="783"/>
      <c r="BS46" s="783"/>
      <c r="BT46" s="783"/>
      <c r="BU46" s="783"/>
      <c r="BV46" s="783"/>
      <c r="BW46" s="783"/>
      <c r="BX46" s="783"/>
      <c r="BY46" s="783"/>
      <c r="BZ46" s="783"/>
      <c r="CA46" s="783"/>
      <c r="CB46" s="783"/>
      <c r="CC46" s="783"/>
      <c r="CD46" s="783"/>
      <c r="CE46" s="783"/>
      <c r="CF46" s="783"/>
      <c r="CG46" s="783"/>
      <c r="CH46" s="783"/>
      <c r="CI46" s="783"/>
      <c r="CJ46" s="783"/>
      <c r="CK46" s="783"/>
      <c r="CL46" s="783"/>
      <c r="CM46" s="783"/>
      <c r="CN46" s="783"/>
      <c r="CO46" s="783"/>
      <c r="CP46" s="783"/>
      <c r="CQ46" s="783"/>
      <c r="CR46" s="783"/>
      <c r="CS46" s="783"/>
      <c r="CT46" s="783"/>
      <c r="CU46" s="783"/>
      <c r="CV46" s="783"/>
      <c r="CW46" s="783"/>
      <c r="CX46" s="783"/>
      <c r="CY46" s="783"/>
      <c r="CZ46" s="783"/>
      <c r="DA46" s="783"/>
      <c r="DB46" s="783"/>
      <c r="DC46" s="1013"/>
      <c r="DD46" s="1021"/>
      <c r="DE46" s="744"/>
      <c r="DF46" s="744"/>
      <c r="DG46" s="744"/>
      <c r="DH46" s="744"/>
      <c r="DI46" s="744"/>
      <c r="DJ46" s="744"/>
      <c r="DK46" s="744"/>
      <c r="DL46" s="744"/>
      <c r="DM46" s="744"/>
      <c r="DN46" s="744"/>
      <c r="DO46" s="744"/>
      <c r="DP46" s="744"/>
      <c r="DR46" s="1050">
        <f t="shared" si="17"/>
        <v>0</v>
      </c>
      <c r="DS46" s="769"/>
      <c r="DT46" s="1058" t="s">
        <v>674</v>
      </c>
    </row>
    <row r="47" spans="2:124" ht="13.5" customHeight="1">
      <c r="B47" s="857" t="s">
        <v>695</v>
      </c>
      <c r="C47" s="841"/>
      <c r="D47" s="659">
        <f t="shared" si="16"/>
        <v>0</v>
      </c>
      <c r="E47" s="900"/>
      <c r="F47" s="709">
        <f>COUNTA(G47:M47)</f>
        <v>0</v>
      </c>
      <c r="G47" s="817"/>
      <c r="H47" s="678"/>
      <c r="I47" s="678"/>
      <c r="J47" s="668"/>
      <c r="K47" s="678"/>
      <c r="L47" s="678"/>
      <c r="M47" s="688"/>
      <c r="N47" s="910"/>
      <c r="O47" s="709">
        <f t="shared" si="18"/>
        <v>0</v>
      </c>
      <c r="P47" s="881"/>
      <c r="Q47" s="678"/>
      <c r="R47" s="666"/>
      <c r="S47" s="666"/>
      <c r="T47" s="690"/>
      <c r="U47" s="910"/>
      <c r="V47" s="709"/>
      <c r="W47" s="822"/>
      <c r="X47" s="666"/>
      <c r="Y47" s="666"/>
      <c r="Z47" s="666"/>
      <c r="AA47" s="666"/>
      <c r="AB47" s="666"/>
      <c r="AC47" s="690"/>
      <c r="AD47" s="677"/>
      <c r="AE47" s="802"/>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c r="BC47" s="666"/>
      <c r="BD47" s="666"/>
      <c r="BE47" s="666"/>
      <c r="BF47" s="666"/>
      <c r="BG47" s="666"/>
      <c r="BH47" s="666"/>
      <c r="BI47" s="783"/>
      <c r="BJ47" s="783"/>
      <c r="BK47" s="783"/>
      <c r="BL47" s="783"/>
      <c r="BM47" s="783"/>
      <c r="BN47" s="783"/>
      <c r="BO47" s="783"/>
      <c r="BP47" s="783"/>
      <c r="BQ47" s="783"/>
      <c r="BR47" s="783"/>
      <c r="BS47" s="783"/>
      <c r="BT47" s="783"/>
      <c r="BU47" s="783"/>
      <c r="BV47" s="783"/>
      <c r="BW47" s="783"/>
      <c r="BX47" s="783"/>
      <c r="BY47" s="783"/>
      <c r="BZ47" s="783"/>
      <c r="CA47" s="783"/>
      <c r="CB47" s="783"/>
      <c r="CC47" s="783"/>
      <c r="CD47" s="783"/>
      <c r="CE47" s="783"/>
      <c r="CF47" s="783"/>
      <c r="CG47" s="783"/>
      <c r="CH47" s="783"/>
      <c r="CI47" s="783"/>
      <c r="CJ47" s="783"/>
      <c r="CK47" s="783"/>
      <c r="CL47" s="783"/>
      <c r="CM47" s="783"/>
      <c r="CN47" s="783"/>
      <c r="CO47" s="783"/>
      <c r="CP47" s="783"/>
      <c r="CQ47" s="783"/>
      <c r="CR47" s="783"/>
      <c r="CS47" s="783"/>
      <c r="CT47" s="783"/>
      <c r="CU47" s="783"/>
      <c r="CV47" s="783"/>
      <c r="CW47" s="783"/>
      <c r="CX47" s="783"/>
      <c r="CY47" s="783"/>
      <c r="CZ47" s="783"/>
      <c r="DA47" s="783"/>
      <c r="DB47" s="783"/>
      <c r="DC47" s="1013"/>
      <c r="DD47" s="1021"/>
      <c r="DE47" s="988"/>
      <c r="DF47" s="988"/>
      <c r="DG47" s="988"/>
      <c r="DH47" s="988"/>
      <c r="DI47" s="988"/>
      <c r="DJ47" s="988"/>
      <c r="DK47" s="988"/>
      <c r="DL47" s="988"/>
      <c r="DM47" s="988"/>
      <c r="DN47" s="988"/>
      <c r="DO47" s="988"/>
      <c r="DP47" s="988"/>
      <c r="DR47" s="1050">
        <f t="shared" si="17"/>
        <v>0</v>
      </c>
      <c r="DS47" s="769"/>
      <c r="DT47" s="1060" t="s">
        <v>695</v>
      </c>
    </row>
    <row r="48" spans="2:124" ht="13.5" customHeight="1">
      <c r="B48" s="778" t="s">
        <v>672</v>
      </c>
      <c r="C48" s="842"/>
      <c r="D48" s="659">
        <f t="shared" si="16"/>
        <v>1</v>
      </c>
      <c r="E48" s="900"/>
      <c r="F48" s="709">
        <f t="shared" si="19"/>
        <v>1</v>
      </c>
      <c r="G48" s="659"/>
      <c r="H48" s="666"/>
      <c r="I48" s="666"/>
      <c r="J48" s="666"/>
      <c r="K48" s="667" t="s">
        <v>656</v>
      </c>
      <c r="L48" s="666"/>
      <c r="M48" s="690"/>
      <c r="N48" s="900"/>
      <c r="O48" s="709">
        <f t="shared" si="18"/>
        <v>0</v>
      </c>
      <c r="P48" s="822"/>
      <c r="Q48" s="666"/>
      <c r="R48" s="666"/>
      <c r="S48" s="666"/>
      <c r="T48" s="690"/>
      <c r="U48" s="900"/>
      <c r="V48" s="709"/>
      <c r="W48" s="822"/>
      <c r="X48" s="666"/>
      <c r="Y48" s="666"/>
      <c r="Z48" s="666"/>
      <c r="AA48" s="666"/>
      <c r="AB48" s="666"/>
      <c r="AC48" s="690"/>
      <c r="AD48" s="677"/>
      <c r="AE48" s="802"/>
      <c r="AF48" s="666"/>
      <c r="AG48" s="666"/>
      <c r="AH48" s="666"/>
      <c r="AI48" s="666"/>
      <c r="AJ48" s="666"/>
      <c r="AK48" s="666"/>
      <c r="AL48" s="666"/>
      <c r="AM48" s="666"/>
      <c r="AN48" s="666"/>
      <c r="AO48" s="666"/>
      <c r="AP48" s="666"/>
      <c r="AQ48" s="666"/>
      <c r="AR48" s="666"/>
      <c r="AS48" s="666"/>
      <c r="AT48" s="666"/>
      <c r="AU48" s="666"/>
      <c r="AV48" s="666"/>
      <c r="AW48" s="666"/>
      <c r="AX48" s="666"/>
      <c r="AY48" s="666"/>
      <c r="AZ48" s="666"/>
      <c r="BA48" s="666"/>
      <c r="BB48" s="666"/>
      <c r="BC48" s="666"/>
      <c r="BD48" s="666"/>
      <c r="BE48" s="666"/>
      <c r="BF48" s="666"/>
      <c r="BG48" s="666"/>
      <c r="BH48" s="666"/>
      <c r="BI48" s="783"/>
      <c r="BJ48" s="783"/>
      <c r="BK48" s="783"/>
      <c r="BL48" s="783"/>
      <c r="BM48" s="783"/>
      <c r="BN48" s="783"/>
      <c r="BO48" s="783"/>
      <c r="BP48" s="783"/>
      <c r="BQ48" s="783"/>
      <c r="BR48" s="783"/>
      <c r="BS48" s="783"/>
      <c r="BT48" s="783"/>
      <c r="BU48" s="783"/>
      <c r="BV48" s="783"/>
      <c r="BW48" s="783"/>
      <c r="BX48" s="783"/>
      <c r="BY48" s="783"/>
      <c r="BZ48" s="783"/>
      <c r="CA48" s="783"/>
      <c r="CB48" s="783"/>
      <c r="CC48" s="783"/>
      <c r="CD48" s="783"/>
      <c r="CE48" s="783"/>
      <c r="CF48" s="783"/>
      <c r="CG48" s="783"/>
      <c r="CH48" s="783"/>
      <c r="CI48" s="783"/>
      <c r="CJ48" s="783"/>
      <c r="CK48" s="783"/>
      <c r="CL48" s="783"/>
      <c r="CM48" s="783"/>
      <c r="CN48" s="783"/>
      <c r="CO48" s="783"/>
      <c r="CP48" s="783"/>
      <c r="CQ48" s="783"/>
      <c r="CR48" s="783"/>
      <c r="CS48" s="783"/>
      <c r="CT48" s="783"/>
      <c r="CU48" s="783"/>
      <c r="CV48" s="783"/>
      <c r="CW48" s="783"/>
      <c r="CX48" s="783"/>
      <c r="CY48" s="783"/>
      <c r="CZ48" s="783"/>
      <c r="DA48" s="783"/>
      <c r="DB48" s="783"/>
      <c r="DC48" s="1013"/>
      <c r="DD48" s="1021"/>
      <c r="DE48" s="744"/>
      <c r="DF48" s="744"/>
      <c r="DG48" s="744"/>
      <c r="DH48" s="744"/>
      <c r="DI48" s="744"/>
      <c r="DJ48" s="744"/>
      <c r="DK48" s="744"/>
      <c r="DL48" s="744"/>
      <c r="DM48" s="744"/>
      <c r="DN48" s="744"/>
      <c r="DO48" s="744"/>
      <c r="DP48" s="744"/>
      <c r="DR48" s="1050">
        <f t="shared" si="17"/>
        <v>0</v>
      </c>
      <c r="DS48" s="769"/>
      <c r="DT48" s="1058" t="s">
        <v>672</v>
      </c>
    </row>
    <row r="49" spans="2:124" ht="13.5" customHeight="1">
      <c r="B49" s="778" t="s">
        <v>663</v>
      </c>
      <c r="C49" s="842"/>
      <c r="D49" s="659">
        <f t="shared" si="16"/>
        <v>1</v>
      </c>
      <c r="E49" s="900"/>
      <c r="F49" s="709">
        <f t="shared" si="19"/>
        <v>1</v>
      </c>
      <c r="G49" s="659"/>
      <c r="H49" s="666"/>
      <c r="I49" s="1277" t="s">
        <v>656</v>
      </c>
      <c r="J49" s="666"/>
      <c r="K49" s="666"/>
      <c r="L49" s="666"/>
      <c r="M49" s="690"/>
      <c r="N49" s="900"/>
      <c r="O49" s="709">
        <f t="shared" si="18"/>
        <v>0</v>
      </c>
      <c r="P49" s="822"/>
      <c r="Q49" s="666"/>
      <c r="R49" s="666"/>
      <c r="S49" s="666"/>
      <c r="T49" s="690"/>
      <c r="U49" s="900"/>
      <c r="V49" s="709"/>
      <c r="W49" s="822"/>
      <c r="X49" s="666"/>
      <c r="Y49" s="666"/>
      <c r="Z49" s="666"/>
      <c r="AA49" s="666"/>
      <c r="AB49" s="666"/>
      <c r="AC49" s="690"/>
      <c r="AD49" s="677"/>
      <c r="AE49" s="802"/>
      <c r="AF49" s="666"/>
      <c r="AG49" s="666"/>
      <c r="AH49" s="666"/>
      <c r="AI49" s="666"/>
      <c r="AJ49" s="666"/>
      <c r="AK49" s="666"/>
      <c r="AL49" s="666"/>
      <c r="AM49" s="666"/>
      <c r="AN49" s="666"/>
      <c r="AO49" s="666"/>
      <c r="AP49" s="666"/>
      <c r="AQ49" s="666"/>
      <c r="AR49" s="666"/>
      <c r="AS49" s="666"/>
      <c r="AT49" s="666"/>
      <c r="AU49" s="666"/>
      <c r="AV49" s="666"/>
      <c r="AW49" s="666"/>
      <c r="AX49" s="666"/>
      <c r="AY49" s="666"/>
      <c r="AZ49" s="666"/>
      <c r="BA49" s="666"/>
      <c r="BB49" s="666"/>
      <c r="BC49" s="666"/>
      <c r="BD49" s="666"/>
      <c r="BE49" s="666"/>
      <c r="BF49" s="666"/>
      <c r="BG49" s="666"/>
      <c r="BH49" s="666"/>
      <c r="BI49" s="783"/>
      <c r="BJ49" s="783"/>
      <c r="BK49" s="783"/>
      <c r="BL49" s="783"/>
      <c r="BM49" s="783"/>
      <c r="BN49" s="783"/>
      <c r="BO49" s="783"/>
      <c r="BP49" s="783"/>
      <c r="BQ49" s="783"/>
      <c r="BR49" s="783"/>
      <c r="BS49" s="783"/>
      <c r="BT49" s="783"/>
      <c r="BU49" s="783"/>
      <c r="BV49" s="783"/>
      <c r="BW49" s="783"/>
      <c r="BX49" s="783"/>
      <c r="BY49" s="783"/>
      <c r="BZ49" s="783"/>
      <c r="CA49" s="783"/>
      <c r="CB49" s="783"/>
      <c r="CC49" s="783"/>
      <c r="CD49" s="783"/>
      <c r="CE49" s="783"/>
      <c r="CF49" s="783"/>
      <c r="CG49" s="783"/>
      <c r="CH49" s="783"/>
      <c r="CI49" s="783"/>
      <c r="CJ49" s="783"/>
      <c r="CK49" s="783"/>
      <c r="CL49" s="783"/>
      <c r="CM49" s="783"/>
      <c r="CN49" s="783"/>
      <c r="CO49" s="783"/>
      <c r="CP49" s="783"/>
      <c r="CQ49" s="783"/>
      <c r="CR49" s="783"/>
      <c r="CS49" s="783"/>
      <c r="CT49" s="783"/>
      <c r="CU49" s="783"/>
      <c r="CV49" s="783"/>
      <c r="CW49" s="783"/>
      <c r="CX49" s="783"/>
      <c r="CY49" s="783"/>
      <c r="CZ49" s="783"/>
      <c r="DA49" s="783"/>
      <c r="DB49" s="783"/>
      <c r="DC49" s="1013"/>
      <c r="DD49" s="1021"/>
      <c r="DE49" s="744"/>
      <c r="DF49" s="744"/>
      <c r="DG49" s="744"/>
      <c r="DH49" s="744"/>
      <c r="DI49" s="744"/>
      <c r="DJ49" s="744"/>
      <c r="DK49" s="744"/>
      <c r="DL49" s="744"/>
      <c r="DM49" s="744"/>
      <c r="DN49" s="744"/>
      <c r="DO49" s="744"/>
      <c r="DP49" s="744"/>
      <c r="DR49" s="1050">
        <f t="shared" si="17"/>
        <v>0</v>
      </c>
      <c r="DS49" s="769"/>
      <c r="DT49" s="1058" t="s">
        <v>663</v>
      </c>
    </row>
    <row r="50" spans="2:124" ht="13.5" customHeight="1">
      <c r="B50" s="672" t="s">
        <v>687</v>
      </c>
      <c r="C50" s="842"/>
      <c r="D50" s="659">
        <f t="shared" si="16"/>
        <v>1</v>
      </c>
      <c r="E50" s="900"/>
      <c r="F50" s="709">
        <f t="shared" si="19"/>
        <v>1</v>
      </c>
      <c r="G50" s="659"/>
      <c r="H50" s="673" t="s">
        <v>656</v>
      </c>
      <c r="I50" s="666"/>
      <c r="J50" s="666"/>
      <c r="K50" s="666"/>
      <c r="L50" s="666"/>
      <c r="M50" s="690"/>
      <c r="N50" s="900"/>
      <c r="O50" s="709">
        <f t="shared" si="18"/>
        <v>0</v>
      </c>
      <c r="P50" s="822"/>
      <c r="Q50" s="666"/>
      <c r="R50" s="666"/>
      <c r="S50" s="666"/>
      <c r="T50" s="690"/>
      <c r="U50" s="900"/>
      <c r="V50" s="709"/>
      <c r="W50" s="822"/>
      <c r="X50" s="666"/>
      <c r="Y50" s="666"/>
      <c r="Z50" s="666"/>
      <c r="AA50" s="666"/>
      <c r="AB50" s="666"/>
      <c r="AC50" s="690"/>
      <c r="AD50" s="677"/>
      <c r="AE50" s="802"/>
      <c r="AF50" s="666"/>
      <c r="AG50" s="666"/>
      <c r="AH50" s="666"/>
      <c r="AI50" s="666"/>
      <c r="AJ50" s="666"/>
      <c r="AK50" s="666"/>
      <c r="AL50" s="666"/>
      <c r="AM50" s="666"/>
      <c r="AN50" s="666"/>
      <c r="AO50" s="666"/>
      <c r="AP50" s="666"/>
      <c r="AQ50" s="666"/>
      <c r="AR50" s="666"/>
      <c r="AS50" s="666"/>
      <c r="AT50" s="666"/>
      <c r="AU50" s="666"/>
      <c r="AV50" s="666"/>
      <c r="AW50" s="666"/>
      <c r="AX50" s="666"/>
      <c r="AY50" s="666"/>
      <c r="AZ50" s="666"/>
      <c r="BA50" s="666"/>
      <c r="BB50" s="666"/>
      <c r="BC50" s="666"/>
      <c r="BD50" s="666"/>
      <c r="BE50" s="666"/>
      <c r="BF50" s="666"/>
      <c r="BG50" s="666"/>
      <c r="BH50" s="666"/>
      <c r="BI50" s="783"/>
      <c r="BJ50" s="783"/>
      <c r="BK50" s="783"/>
      <c r="BL50" s="783"/>
      <c r="BM50" s="783"/>
      <c r="BN50" s="783"/>
      <c r="BO50" s="783"/>
      <c r="BP50" s="783"/>
      <c r="BQ50" s="783"/>
      <c r="BR50" s="783"/>
      <c r="BS50" s="783"/>
      <c r="BT50" s="783"/>
      <c r="BU50" s="783"/>
      <c r="BV50" s="783"/>
      <c r="BW50" s="783"/>
      <c r="BX50" s="783"/>
      <c r="BY50" s="783"/>
      <c r="BZ50" s="783"/>
      <c r="CA50" s="783"/>
      <c r="CB50" s="783"/>
      <c r="CC50" s="783"/>
      <c r="CD50" s="783"/>
      <c r="CE50" s="783"/>
      <c r="CF50" s="783"/>
      <c r="CG50" s="783"/>
      <c r="CH50" s="783"/>
      <c r="CI50" s="783"/>
      <c r="CJ50" s="783"/>
      <c r="CK50" s="783"/>
      <c r="CL50" s="783"/>
      <c r="CM50" s="783"/>
      <c r="CN50" s="783"/>
      <c r="CO50" s="783"/>
      <c r="CP50" s="783"/>
      <c r="CQ50" s="783"/>
      <c r="CR50" s="783"/>
      <c r="CS50" s="783"/>
      <c r="CT50" s="783"/>
      <c r="CU50" s="783"/>
      <c r="CV50" s="783"/>
      <c r="CW50" s="783"/>
      <c r="CX50" s="783"/>
      <c r="CY50" s="783"/>
      <c r="CZ50" s="783"/>
      <c r="DA50" s="783"/>
      <c r="DB50" s="783"/>
      <c r="DC50" s="1013"/>
      <c r="DD50" s="1021"/>
      <c r="DE50" s="744"/>
      <c r="DF50" s="744"/>
      <c r="DG50" s="744"/>
      <c r="DH50" s="744"/>
      <c r="DI50" s="744"/>
      <c r="DJ50" s="744"/>
      <c r="DK50" s="744"/>
      <c r="DL50" s="744"/>
      <c r="DM50" s="744"/>
      <c r="DN50" s="744"/>
      <c r="DO50" s="744"/>
      <c r="DP50" s="744"/>
      <c r="DR50" s="1050">
        <f t="shared" si="17"/>
        <v>0</v>
      </c>
      <c r="DS50" s="769"/>
      <c r="DT50" s="727" t="s">
        <v>687</v>
      </c>
    </row>
    <row r="51" spans="2:124" ht="13.5" customHeight="1">
      <c r="B51" s="778" t="s">
        <v>653</v>
      </c>
      <c r="C51" s="842"/>
      <c r="D51" s="659">
        <f t="shared" si="16"/>
        <v>2</v>
      </c>
      <c r="E51" s="900"/>
      <c r="F51" s="709">
        <f t="shared" si="19"/>
        <v>2</v>
      </c>
      <c r="G51" s="821" t="s">
        <v>656</v>
      </c>
      <c r="H51" s="666"/>
      <c r="I51" s="1277" t="s">
        <v>656</v>
      </c>
      <c r="J51" s="666"/>
      <c r="K51" s="666"/>
      <c r="L51" s="666"/>
      <c r="M51" s="690"/>
      <c r="N51" s="900"/>
      <c r="O51" s="709">
        <f t="shared" si="18"/>
        <v>0</v>
      </c>
      <c r="P51" s="822"/>
      <c r="Q51" s="666"/>
      <c r="R51" s="666"/>
      <c r="S51" s="666"/>
      <c r="T51" s="690"/>
      <c r="U51" s="900"/>
      <c r="V51" s="709"/>
      <c r="W51" s="822"/>
      <c r="X51" s="666"/>
      <c r="Y51" s="666"/>
      <c r="Z51" s="666"/>
      <c r="AA51" s="666"/>
      <c r="AB51" s="666"/>
      <c r="AC51" s="690"/>
      <c r="AD51" s="677"/>
      <c r="AE51" s="802"/>
      <c r="AF51" s="666"/>
      <c r="AG51" s="666"/>
      <c r="AH51" s="666"/>
      <c r="AI51" s="666"/>
      <c r="AJ51" s="666"/>
      <c r="AK51" s="666"/>
      <c r="AL51" s="666"/>
      <c r="AM51" s="666"/>
      <c r="AN51" s="666"/>
      <c r="AO51" s="666"/>
      <c r="AP51" s="666"/>
      <c r="AQ51" s="666"/>
      <c r="AR51" s="666"/>
      <c r="AS51" s="666"/>
      <c r="AT51" s="666"/>
      <c r="AU51" s="666"/>
      <c r="AV51" s="666"/>
      <c r="AW51" s="666"/>
      <c r="AX51" s="666"/>
      <c r="AY51" s="666"/>
      <c r="AZ51" s="666"/>
      <c r="BA51" s="666"/>
      <c r="BB51" s="666"/>
      <c r="BC51" s="666"/>
      <c r="BD51" s="666"/>
      <c r="BE51" s="666"/>
      <c r="BF51" s="666"/>
      <c r="BG51" s="666"/>
      <c r="BH51" s="666"/>
      <c r="BI51" s="783"/>
      <c r="BJ51" s="783"/>
      <c r="BK51" s="783"/>
      <c r="BL51" s="783"/>
      <c r="BM51" s="783"/>
      <c r="BN51" s="783"/>
      <c r="BO51" s="783"/>
      <c r="BP51" s="783"/>
      <c r="BQ51" s="783"/>
      <c r="BR51" s="783"/>
      <c r="BS51" s="783"/>
      <c r="BT51" s="783"/>
      <c r="BU51" s="783"/>
      <c r="BV51" s="783"/>
      <c r="BW51" s="783"/>
      <c r="BX51" s="783"/>
      <c r="BY51" s="783"/>
      <c r="BZ51" s="783"/>
      <c r="CA51" s="783"/>
      <c r="CB51" s="783"/>
      <c r="CC51" s="783"/>
      <c r="CD51" s="783"/>
      <c r="CE51" s="783"/>
      <c r="CF51" s="783"/>
      <c r="CG51" s="783"/>
      <c r="CH51" s="783"/>
      <c r="CI51" s="783"/>
      <c r="CJ51" s="783"/>
      <c r="CK51" s="783"/>
      <c r="CL51" s="783"/>
      <c r="CM51" s="783"/>
      <c r="CN51" s="783"/>
      <c r="CO51" s="783"/>
      <c r="CP51" s="783"/>
      <c r="CQ51" s="783"/>
      <c r="CR51" s="783"/>
      <c r="CS51" s="783"/>
      <c r="CT51" s="783"/>
      <c r="CU51" s="783"/>
      <c r="CV51" s="783"/>
      <c r="CW51" s="783"/>
      <c r="CX51" s="783"/>
      <c r="CY51" s="783"/>
      <c r="CZ51" s="783"/>
      <c r="DA51" s="783"/>
      <c r="DB51" s="783"/>
      <c r="DC51" s="1013"/>
      <c r="DD51" s="1021"/>
      <c r="DE51" s="744"/>
      <c r="DF51" s="744"/>
      <c r="DG51" s="744"/>
      <c r="DH51" s="744"/>
      <c r="DI51" s="744"/>
      <c r="DJ51" s="744"/>
      <c r="DK51" s="744"/>
      <c r="DL51" s="744"/>
      <c r="DM51" s="744"/>
      <c r="DN51" s="744"/>
      <c r="DO51" s="744"/>
      <c r="DP51" s="744"/>
      <c r="DR51" s="1050">
        <f t="shared" si="17"/>
        <v>0</v>
      </c>
      <c r="DS51" s="769"/>
      <c r="DT51" s="1058" t="s">
        <v>653</v>
      </c>
    </row>
    <row r="52" spans="2:124" ht="13.5" customHeight="1">
      <c r="B52" s="672" t="s">
        <v>648</v>
      </c>
      <c r="C52" s="842"/>
      <c r="D52" s="659">
        <f t="shared" si="16"/>
        <v>2</v>
      </c>
      <c r="E52" s="900"/>
      <c r="F52" s="709">
        <f t="shared" si="19"/>
        <v>2</v>
      </c>
      <c r="G52" s="821" t="s">
        <v>656</v>
      </c>
      <c r="H52" s="666"/>
      <c r="I52" s="1277" t="s">
        <v>656</v>
      </c>
      <c r="J52" s="666"/>
      <c r="K52" s="666"/>
      <c r="L52" s="666"/>
      <c r="M52" s="690"/>
      <c r="N52" s="900"/>
      <c r="O52" s="709">
        <f t="shared" si="18"/>
        <v>0</v>
      </c>
      <c r="P52" s="822"/>
      <c r="Q52" s="666"/>
      <c r="R52" s="666"/>
      <c r="S52" s="666"/>
      <c r="T52" s="690"/>
      <c r="U52" s="900"/>
      <c r="V52" s="709"/>
      <c r="W52" s="822"/>
      <c r="X52" s="666"/>
      <c r="Y52" s="666"/>
      <c r="Z52" s="666"/>
      <c r="AA52" s="666"/>
      <c r="AB52" s="666"/>
      <c r="AC52" s="690"/>
      <c r="AD52" s="677"/>
      <c r="AE52" s="802"/>
      <c r="AF52" s="666"/>
      <c r="AG52" s="666"/>
      <c r="AH52" s="666"/>
      <c r="AI52" s="666"/>
      <c r="AJ52" s="666"/>
      <c r="AK52" s="666"/>
      <c r="AL52" s="666"/>
      <c r="AM52" s="666"/>
      <c r="AN52" s="666"/>
      <c r="AO52" s="666"/>
      <c r="AP52" s="666"/>
      <c r="AQ52" s="666"/>
      <c r="AR52" s="666"/>
      <c r="AS52" s="666"/>
      <c r="AT52" s="666"/>
      <c r="AU52" s="666"/>
      <c r="AV52" s="666"/>
      <c r="AW52" s="666"/>
      <c r="AX52" s="666"/>
      <c r="AY52" s="666"/>
      <c r="AZ52" s="666"/>
      <c r="BA52" s="666"/>
      <c r="BB52" s="666"/>
      <c r="BC52" s="666"/>
      <c r="BD52" s="666"/>
      <c r="BE52" s="666"/>
      <c r="BF52" s="666"/>
      <c r="BG52" s="666"/>
      <c r="BH52" s="666"/>
      <c r="BI52" s="783"/>
      <c r="BJ52" s="783"/>
      <c r="BK52" s="783"/>
      <c r="BL52" s="783"/>
      <c r="BM52" s="783"/>
      <c r="BN52" s="783"/>
      <c r="BO52" s="783"/>
      <c r="BP52" s="783"/>
      <c r="BQ52" s="783"/>
      <c r="BR52" s="783"/>
      <c r="BS52" s="783"/>
      <c r="BT52" s="783"/>
      <c r="BU52" s="783"/>
      <c r="BV52" s="783"/>
      <c r="BW52" s="783"/>
      <c r="BX52" s="783"/>
      <c r="BY52" s="783"/>
      <c r="BZ52" s="783"/>
      <c r="CA52" s="783"/>
      <c r="CB52" s="783"/>
      <c r="CC52" s="783"/>
      <c r="CD52" s="783"/>
      <c r="CE52" s="783"/>
      <c r="CF52" s="783"/>
      <c r="CG52" s="783"/>
      <c r="CH52" s="783"/>
      <c r="CI52" s="783"/>
      <c r="CJ52" s="783"/>
      <c r="CK52" s="783"/>
      <c r="CL52" s="783"/>
      <c r="CM52" s="783"/>
      <c r="CN52" s="783"/>
      <c r="CO52" s="783"/>
      <c r="CP52" s="783"/>
      <c r="CQ52" s="783"/>
      <c r="CR52" s="783"/>
      <c r="CS52" s="783"/>
      <c r="CT52" s="783"/>
      <c r="CU52" s="783"/>
      <c r="CV52" s="783"/>
      <c r="CW52" s="783"/>
      <c r="CX52" s="783"/>
      <c r="CY52" s="783"/>
      <c r="CZ52" s="783"/>
      <c r="DA52" s="783"/>
      <c r="DB52" s="783"/>
      <c r="DC52" s="1013"/>
      <c r="DD52" s="1021"/>
      <c r="DE52" s="744"/>
      <c r="DF52" s="744"/>
      <c r="DG52" s="744"/>
      <c r="DH52" s="744"/>
      <c r="DI52" s="744"/>
      <c r="DJ52" s="744"/>
      <c r="DK52" s="744"/>
      <c r="DL52" s="744"/>
      <c r="DM52" s="744"/>
      <c r="DN52" s="744"/>
      <c r="DO52" s="744"/>
      <c r="DP52" s="744"/>
      <c r="DR52" s="1050">
        <f t="shared" si="17"/>
        <v>0</v>
      </c>
      <c r="DS52" s="769"/>
      <c r="DT52" s="727" t="s">
        <v>648</v>
      </c>
    </row>
    <row r="53" spans="2:124" ht="13.5" customHeight="1">
      <c r="B53" s="776" t="s">
        <v>698</v>
      </c>
      <c r="C53" s="841"/>
      <c r="D53" s="659">
        <f t="shared" si="16"/>
        <v>0</v>
      </c>
      <c r="E53" s="900"/>
      <c r="F53" s="709">
        <f>COUNTA(G53:M53)</f>
        <v>0</v>
      </c>
      <c r="G53" s="817"/>
      <c r="H53" s="678"/>
      <c r="I53" s="678"/>
      <c r="J53" s="678"/>
      <c r="K53" s="678"/>
      <c r="L53" s="678"/>
      <c r="M53" s="688"/>
      <c r="N53" s="910"/>
      <c r="O53" s="709">
        <f t="shared" si="18"/>
        <v>0</v>
      </c>
      <c r="P53" s="881"/>
      <c r="Q53" s="678"/>
      <c r="R53" s="666"/>
      <c r="S53" s="666"/>
      <c r="T53" s="690"/>
      <c r="U53" s="910"/>
      <c r="V53" s="709"/>
      <c r="W53" s="822"/>
      <c r="X53" s="666"/>
      <c r="Y53" s="666"/>
      <c r="Z53" s="666"/>
      <c r="AA53" s="666"/>
      <c r="AB53" s="666"/>
      <c r="AC53" s="690"/>
      <c r="AD53" s="677"/>
      <c r="AE53" s="802"/>
      <c r="AF53" s="666"/>
      <c r="AG53" s="666"/>
      <c r="AH53" s="666"/>
      <c r="AI53" s="666"/>
      <c r="AJ53" s="666"/>
      <c r="AK53" s="666"/>
      <c r="AL53" s="666"/>
      <c r="AM53" s="666"/>
      <c r="AN53" s="666"/>
      <c r="AO53" s="666"/>
      <c r="AP53" s="666"/>
      <c r="AQ53" s="666"/>
      <c r="AR53" s="666"/>
      <c r="AS53" s="666"/>
      <c r="AT53" s="666"/>
      <c r="AU53" s="666"/>
      <c r="AV53" s="666"/>
      <c r="AW53" s="666"/>
      <c r="AX53" s="666"/>
      <c r="AY53" s="666"/>
      <c r="AZ53" s="666"/>
      <c r="BA53" s="666"/>
      <c r="BB53" s="666"/>
      <c r="BC53" s="666"/>
      <c r="BD53" s="666"/>
      <c r="BE53" s="666"/>
      <c r="BF53" s="666"/>
      <c r="BG53" s="666"/>
      <c r="BH53" s="666"/>
      <c r="BI53" s="783"/>
      <c r="BJ53" s="783"/>
      <c r="BK53" s="783"/>
      <c r="BL53" s="783"/>
      <c r="BM53" s="783"/>
      <c r="BN53" s="783"/>
      <c r="BO53" s="783"/>
      <c r="BP53" s="783"/>
      <c r="BQ53" s="783"/>
      <c r="BR53" s="783"/>
      <c r="BS53" s="783"/>
      <c r="BT53" s="783"/>
      <c r="BU53" s="783"/>
      <c r="BV53" s="783"/>
      <c r="BW53" s="783"/>
      <c r="BX53" s="783"/>
      <c r="BY53" s="783"/>
      <c r="BZ53" s="783"/>
      <c r="CA53" s="783"/>
      <c r="CB53" s="783"/>
      <c r="CC53" s="783"/>
      <c r="CD53" s="783"/>
      <c r="CE53" s="783"/>
      <c r="CF53" s="783"/>
      <c r="CG53" s="783"/>
      <c r="CH53" s="783"/>
      <c r="CI53" s="783"/>
      <c r="CJ53" s="783"/>
      <c r="CK53" s="783"/>
      <c r="CL53" s="783"/>
      <c r="CM53" s="783"/>
      <c r="CN53" s="783"/>
      <c r="CO53" s="783"/>
      <c r="CP53" s="783"/>
      <c r="CQ53" s="783"/>
      <c r="CR53" s="783"/>
      <c r="CS53" s="783"/>
      <c r="CT53" s="783"/>
      <c r="CU53" s="783"/>
      <c r="CV53" s="783"/>
      <c r="CW53" s="783"/>
      <c r="CX53" s="783"/>
      <c r="CY53" s="783"/>
      <c r="CZ53" s="783"/>
      <c r="DA53" s="783"/>
      <c r="DB53" s="783"/>
      <c r="DC53" s="1013"/>
      <c r="DD53" s="1021"/>
      <c r="DE53" s="988"/>
      <c r="DF53" s="988"/>
      <c r="DG53" s="988"/>
      <c r="DH53" s="988"/>
      <c r="DI53" s="988"/>
      <c r="DJ53" s="988"/>
      <c r="DK53" s="988"/>
      <c r="DL53" s="988"/>
      <c r="DM53" s="988"/>
      <c r="DN53" s="988"/>
      <c r="DO53" s="988"/>
      <c r="DP53" s="988"/>
      <c r="DR53" s="1050">
        <f t="shared" si="17"/>
        <v>0</v>
      </c>
      <c r="DS53" s="769"/>
      <c r="DT53" s="1052" t="s">
        <v>698</v>
      </c>
    </row>
    <row r="54" spans="2:124" ht="13.5" customHeight="1">
      <c r="B54" s="776" t="s">
        <v>699</v>
      </c>
      <c r="C54" s="841"/>
      <c r="D54" s="659">
        <f t="shared" si="16"/>
        <v>0</v>
      </c>
      <c r="E54" s="900"/>
      <c r="F54" s="709">
        <f>COUNTA(G54:M54)</f>
        <v>0</v>
      </c>
      <c r="G54" s="817"/>
      <c r="H54" s="678"/>
      <c r="I54" s="678"/>
      <c r="J54" s="678"/>
      <c r="K54" s="678"/>
      <c r="L54" s="678"/>
      <c r="M54" s="688"/>
      <c r="N54" s="910"/>
      <c r="O54" s="709">
        <f t="shared" si="18"/>
        <v>0</v>
      </c>
      <c r="P54" s="881"/>
      <c r="Q54" s="678"/>
      <c r="R54" s="666"/>
      <c r="S54" s="666"/>
      <c r="T54" s="690"/>
      <c r="U54" s="910"/>
      <c r="V54" s="709"/>
      <c r="W54" s="822"/>
      <c r="X54" s="666"/>
      <c r="Y54" s="666"/>
      <c r="Z54" s="666"/>
      <c r="AA54" s="666"/>
      <c r="AB54" s="666"/>
      <c r="AC54" s="690"/>
      <c r="AD54" s="677"/>
      <c r="AE54" s="802"/>
      <c r="AF54" s="666"/>
      <c r="AG54" s="666"/>
      <c r="AH54" s="666"/>
      <c r="AI54" s="666"/>
      <c r="AJ54" s="666"/>
      <c r="AK54" s="666"/>
      <c r="AL54" s="666"/>
      <c r="AM54" s="666"/>
      <c r="AN54" s="666"/>
      <c r="AO54" s="666"/>
      <c r="AP54" s="666"/>
      <c r="AQ54" s="666"/>
      <c r="AR54" s="666"/>
      <c r="AS54" s="666"/>
      <c r="AT54" s="666"/>
      <c r="AU54" s="666"/>
      <c r="AV54" s="666"/>
      <c r="AW54" s="666"/>
      <c r="AX54" s="666"/>
      <c r="AY54" s="666"/>
      <c r="AZ54" s="666"/>
      <c r="BA54" s="666"/>
      <c r="BB54" s="666"/>
      <c r="BC54" s="666"/>
      <c r="BD54" s="666"/>
      <c r="BE54" s="666"/>
      <c r="BF54" s="666"/>
      <c r="BG54" s="666"/>
      <c r="BH54" s="666"/>
      <c r="BI54" s="783"/>
      <c r="BJ54" s="783"/>
      <c r="BK54" s="783"/>
      <c r="BL54" s="783"/>
      <c r="BM54" s="783"/>
      <c r="BN54" s="783"/>
      <c r="BO54" s="783"/>
      <c r="BP54" s="783"/>
      <c r="BQ54" s="783"/>
      <c r="BR54" s="783"/>
      <c r="BS54" s="783"/>
      <c r="BT54" s="783"/>
      <c r="BU54" s="783"/>
      <c r="BV54" s="783"/>
      <c r="BW54" s="783"/>
      <c r="BX54" s="783"/>
      <c r="BY54" s="783"/>
      <c r="BZ54" s="783"/>
      <c r="CA54" s="783"/>
      <c r="CB54" s="783"/>
      <c r="CC54" s="783"/>
      <c r="CD54" s="783"/>
      <c r="CE54" s="783"/>
      <c r="CF54" s="783"/>
      <c r="CG54" s="783"/>
      <c r="CH54" s="783"/>
      <c r="CI54" s="783"/>
      <c r="CJ54" s="783"/>
      <c r="CK54" s="783"/>
      <c r="CL54" s="783"/>
      <c r="CM54" s="783"/>
      <c r="CN54" s="783"/>
      <c r="CO54" s="783"/>
      <c r="CP54" s="783"/>
      <c r="CQ54" s="783"/>
      <c r="CR54" s="783"/>
      <c r="CS54" s="783"/>
      <c r="CT54" s="783"/>
      <c r="CU54" s="783"/>
      <c r="CV54" s="783"/>
      <c r="CW54" s="783"/>
      <c r="CX54" s="783"/>
      <c r="CY54" s="783"/>
      <c r="CZ54" s="783"/>
      <c r="DA54" s="783"/>
      <c r="DB54" s="783"/>
      <c r="DC54" s="1013"/>
      <c r="DD54" s="1021"/>
      <c r="DE54" s="988"/>
      <c r="DF54" s="988"/>
      <c r="DG54" s="988"/>
      <c r="DH54" s="988"/>
      <c r="DI54" s="988"/>
      <c r="DJ54" s="988"/>
      <c r="DK54" s="988"/>
      <c r="DL54" s="988"/>
      <c r="DM54" s="988"/>
      <c r="DN54" s="988"/>
      <c r="DO54" s="988"/>
      <c r="DP54" s="988"/>
      <c r="DR54" s="1050">
        <f t="shared" si="17"/>
        <v>0</v>
      </c>
      <c r="DS54" s="769"/>
      <c r="DT54" s="1052" t="s">
        <v>699</v>
      </c>
    </row>
    <row r="55" spans="2:124" ht="13.5" customHeight="1">
      <c r="B55" s="858" t="s">
        <v>707</v>
      </c>
      <c r="C55" s="842"/>
      <c r="D55" s="659">
        <f t="shared" si="16"/>
        <v>1</v>
      </c>
      <c r="E55" s="900"/>
      <c r="F55" s="709">
        <f>COUNTA(G55:M55)</f>
        <v>1</v>
      </c>
      <c r="G55" s="659"/>
      <c r="H55" s="673" t="s">
        <v>656</v>
      </c>
      <c r="I55" s="666"/>
      <c r="J55" s="666"/>
      <c r="K55" s="666"/>
      <c r="L55" s="666"/>
      <c r="M55" s="690"/>
      <c r="N55" s="900"/>
      <c r="O55" s="709">
        <f t="shared" si="18"/>
        <v>0</v>
      </c>
      <c r="P55" s="822"/>
      <c r="Q55" s="666"/>
      <c r="R55" s="666"/>
      <c r="S55" s="666"/>
      <c r="T55" s="690"/>
      <c r="U55" s="900"/>
      <c r="V55" s="709"/>
      <c r="W55" s="822"/>
      <c r="X55" s="666"/>
      <c r="Y55" s="666"/>
      <c r="Z55" s="666"/>
      <c r="AA55" s="666"/>
      <c r="AB55" s="1283" t="s">
        <v>171</v>
      </c>
      <c r="AC55" s="690"/>
      <c r="AD55" s="677"/>
      <c r="AE55" s="802"/>
      <c r="AF55" s="666"/>
      <c r="AG55" s="666"/>
      <c r="AH55" s="666"/>
      <c r="AI55" s="666"/>
      <c r="AJ55" s="666"/>
      <c r="AK55" s="666"/>
      <c r="AL55" s="666"/>
      <c r="AM55" s="666"/>
      <c r="AN55" s="666"/>
      <c r="AO55" s="666"/>
      <c r="AP55" s="666"/>
      <c r="AQ55" s="666"/>
      <c r="AR55" s="666"/>
      <c r="AS55" s="666"/>
      <c r="AT55" s="666"/>
      <c r="AU55" s="666"/>
      <c r="AV55" s="666"/>
      <c r="AW55" s="666"/>
      <c r="AX55" s="666"/>
      <c r="AY55" s="666"/>
      <c r="AZ55" s="666"/>
      <c r="BA55" s="666"/>
      <c r="BB55" s="666"/>
      <c r="BC55" s="666"/>
      <c r="BD55" s="666"/>
      <c r="BE55" s="666"/>
      <c r="BF55" s="666"/>
      <c r="BG55" s="666"/>
      <c r="BH55" s="666"/>
      <c r="BI55" s="783"/>
      <c r="BJ55" s="783"/>
      <c r="BK55" s="783"/>
      <c r="BL55" s="783"/>
      <c r="BM55" s="783"/>
      <c r="BN55" s="783"/>
      <c r="BO55" s="783"/>
      <c r="BP55" s="783"/>
      <c r="BQ55" s="783"/>
      <c r="BR55" s="783"/>
      <c r="BS55" s="783"/>
      <c r="BT55" s="783"/>
      <c r="BU55" s="783"/>
      <c r="BV55" s="783"/>
      <c r="BW55" s="783"/>
      <c r="BX55" s="783"/>
      <c r="BY55" s="783"/>
      <c r="BZ55" s="783"/>
      <c r="CA55" s="783"/>
      <c r="CB55" s="783"/>
      <c r="CC55" s="783"/>
      <c r="CD55" s="783"/>
      <c r="CE55" s="783"/>
      <c r="CF55" s="783"/>
      <c r="CG55" s="783"/>
      <c r="CH55" s="783"/>
      <c r="CI55" s="783"/>
      <c r="CJ55" s="783"/>
      <c r="CK55" s="783"/>
      <c r="CL55" s="783"/>
      <c r="CM55" s="783"/>
      <c r="CN55" s="783"/>
      <c r="CO55" s="783"/>
      <c r="CP55" s="783"/>
      <c r="CQ55" s="783"/>
      <c r="CR55" s="783"/>
      <c r="CS55" s="783"/>
      <c r="CT55" s="783"/>
      <c r="CU55" s="783"/>
      <c r="CV55" s="783"/>
      <c r="CW55" s="783"/>
      <c r="CX55" s="783"/>
      <c r="CY55" s="783"/>
      <c r="CZ55" s="783"/>
      <c r="DA55" s="783"/>
      <c r="DB55" s="783"/>
      <c r="DC55" s="1013"/>
      <c r="DD55" s="1021"/>
      <c r="DE55" s="744"/>
      <c r="DF55" s="744"/>
      <c r="DG55" s="744"/>
      <c r="DH55" s="744"/>
      <c r="DI55" s="744"/>
      <c r="DJ55" s="744"/>
      <c r="DK55" s="744"/>
      <c r="DL55" s="744"/>
      <c r="DM55" s="744"/>
      <c r="DN55" s="744"/>
      <c r="DO55" s="744"/>
      <c r="DP55" s="744"/>
      <c r="DR55" s="1050">
        <f t="shared" si="17"/>
        <v>0</v>
      </c>
      <c r="DS55" s="769"/>
      <c r="DT55" s="1061" t="s">
        <v>707</v>
      </c>
    </row>
    <row r="56" spans="2:124" ht="13.5" customHeight="1">
      <c r="B56" s="778" t="s">
        <v>650</v>
      </c>
      <c r="C56" s="842"/>
      <c r="D56" s="659">
        <f t="shared" si="16"/>
        <v>1</v>
      </c>
      <c r="E56" s="900"/>
      <c r="F56" s="709">
        <f t="shared" si="19"/>
        <v>1</v>
      </c>
      <c r="G56" s="821" t="s">
        <v>656</v>
      </c>
      <c r="H56" s="666"/>
      <c r="I56" s="666"/>
      <c r="J56" s="666"/>
      <c r="K56" s="666"/>
      <c r="L56" s="666"/>
      <c r="M56" s="690"/>
      <c r="N56" s="900"/>
      <c r="O56" s="709">
        <f t="shared" si="18"/>
        <v>0</v>
      </c>
      <c r="P56" s="822"/>
      <c r="Q56" s="666"/>
      <c r="R56" s="666"/>
      <c r="S56" s="666"/>
      <c r="T56" s="690"/>
      <c r="U56" s="900"/>
      <c r="V56" s="709"/>
      <c r="W56" s="822"/>
      <c r="X56" s="666"/>
      <c r="Y56" s="666"/>
      <c r="Z56" s="666"/>
      <c r="AA56" s="666"/>
      <c r="AB56" s="666"/>
      <c r="AC56" s="690"/>
      <c r="AD56" s="677"/>
      <c r="AE56" s="802"/>
      <c r="AF56" s="666"/>
      <c r="AG56" s="666"/>
      <c r="AH56" s="666"/>
      <c r="AI56" s="666"/>
      <c r="AJ56" s="666"/>
      <c r="AK56" s="666"/>
      <c r="AL56" s="666"/>
      <c r="AM56" s="666"/>
      <c r="AN56" s="666"/>
      <c r="AO56" s="666"/>
      <c r="AP56" s="666"/>
      <c r="AQ56" s="666"/>
      <c r="AR56" s="666"/>
      <c r="AS56" s="666"/>
      <c r="AT56" s="666"/>
      <c r="AU56" s="666"/>
      <c r="AV56" s="666"/>
      <c r="AW56" s="666"/>
      <c r="AX56" s="666"/>
      <c r="AY56" s="666"/>
      <c r="AZ56" s="666"/>
      <c r="BA56" s="666"/>
      <c r="BB56" s="666"/>
      <c r="BC56" s="666"/>
      <c r="BD56" s="666"/>
      <c r="BE56" s="666"/>
      <c r="BF56" s="666"/>
      <c r="BG56" s="666"/>
      <c r="BH56" s="666"/>
      <c r="BI56" s="783"/>
      <c r="BJ56" s="783"/>
      <c r="BK56" s="783"/>
      <c r="BL56" s="783"/>
      <c r="BM56" s="783"/>
      <c r="BN56" s="783"/>
      <c r="BO56" s="783"/>
      <c r="BP56" s="783"/>
      <c r="BQ56" s="783"/>
      <c r="BR56" s="783"/>
      <c r="BS56" s="783"/>
      <c r="BT56" s="783"/>
      <c r="BU56" s="783"/>
      <c r="BV56" s="783"/>
      <c r="BW56" s="783"/>
      <c r="BX56" s="783"/>
      <c r="BY56" s="783"/>
      <c r="BZ56" s="783"/>
      <c r="CA56" s="783"/>
      <c r="CB56" s="783"/>
      <c r="CC56" s="783"/>
      <c r="CD56" s="783"/>
      <c r="CE56" s="783"/>
      <c r="CF56" s="783"/>
      <c r="CG56" s="783"/>
      <c r="CH56" s="783"/>
      <c r="CI56" s="783"/>
      <c r="CJ56" s="783"/>
      <c r="CK56" s="783"/>
      <c r="CL56" s="783"/>
      <c r="CM56" s="783"/>
      <c r="CN56" s="783"/>
      <c r="CO56" s="783"/>
      <c r="CP56" s="783"/>
      <c r="CQ56" s="783"/>
      <c r="CR56" s="783"/>
      <c r="CS56" s="783"/>
      <c r="CT56" s="783"/>
      <c r="CU56" s="783"/>
      <c r="CV56" s="783"/>
      <c r="CW56" s="783"/>
      <c r="CX56" s="783"/>
      <c r="CY56" s="783"/>
      <c r="CZ56" s="783"/>
      <c r="DA56" s="783"/>
      <c r="DB56" s="783"/>
      <c r="DC56" s="1013"/>
      <c r="DD56" s="1021"/>
      <c r="DE56" s="744"/>
      <c r="DF56" s="744"/>
      <c r="DG56" s="744"/>
      <c r="DH56" s="744"/>
      <c r="DI56" s="744"/>
      <c r="DJ56" s="744"/>
      <c r="DK56" s="744"/>
      <c r="DL56" s="744"/>
      <c r="DM56" s="744"/>
      <c r="DN56" s="744"/>
      <c r="DO56" s="744"/>
      <c r="DP56" s="744"/>
      <c r="DR56" s="1050">
        <f t="shared" si="17"/>
        <v>0</v>
      </c>
      <c r="DS56" s="769"/>
      <c r="DT56" s="1058" t="s">
        <v>650</v>
      </c>
    </row>
    <row r="57" spans="2:124" ht="13.5" customHeight="1">
      <c r="B57" s="778" t="s">
        <v>702</v>
      </c>
      <c r="C57" s="842"/>
      <c r="D57" s="659">
        <f t="shared" si="16"/>
        <v>2</v>
      </c>
      <c r="E57" s="900"/>
      <c r="F57" s="709">
        <f t="shared" si="19"/>
        <v>2</v>
      </c>
      <c r="G57" s="659"/>
      <c r="H57" s="673" t="s">
        <v>656</v>
      </c>
      <c r="I57" s="1277" t="s">
        <v>656</v>
      </c>
      <c r="J57" s="666"/>
      <c r="K57" s="666"/>
      <c r="L57" s="666"/>
      <c r="M57" s="690"/>
      <c r="N57" s="900"/>
      <c r="O57" s="709">
        <f t="shared" si="18"/>
        <v>0</v>
      </c>
      <c r="P57" s="822"/>
      <c r="Q57" s="666"/>
      <c r="R57" s="666"/>
      <c r="S57" s="666"/>
      <c r="T57" s="690"/>
      <c r="U57" s="900"/>
      <c r="V57" s="709"/>
      <c r="W57" s="822"/>
      <c r="X57" s="666"/>
      <c r="Y57" s="666"/>
      <c r="Z57" s="666"/>
      <c r="AA57" s="666"/>
      <c r="AB57" s="666"/>
      <c r="AC57" s="690"/>
      <c r="AD57" s="677"/>
      <c r="AE57" s="802"/>
      <c r="AF57" s="666"/>
      <c r="AG57" s="666"/>
      <c r="AH57" s="666"/>
      <c r="AI57" s="666"/>
      <c r="AJ57" s="666"/>
      <c r="AK57" s="666"/>
      <c r="AL57" s="666"/>
      <c r="AM57" s="666"/>
      <c r="AN57" s="666"/>
      <c r="AO57" s="666"/>
      <c r="AP57" s="666"/>
      <c r="AQ57" s="666"/>
      <c r="AR57" s="666"/>
      <c r="AS57" s="666"/>
      <c r="AT57" s="666"/>
      <c r="AU57" s="666"/>
      <c r="AV57" s="666"/>
      <c r="AW57" s="666"/>
      <c r="AX57" s="666"/>
      <c r="AY57" s="666"/>
      <c r="AZ57" s="666"/>
      <c r="BA57" s="666"/>
      <c r="BB57" s="666"/>
      <c r="BC57" s="666"/>
      <c r="BD57" s="666"/>
      <c r="BE57" s="666"/>
      <c r="BF57" s="666"/>
      <c r="BG57" s="666"/>
      <c r="BH57" s="666"/>
      <c r="BI57" s="783"/>
      <c r="BJ57" s="783"/>
      <c r="BK57" s="783"/>
      <c r="BL57" s="783"/>
      <c r="BM57" s="783"/>
      <c r="BN57" s="783"/>
      <c r="BO57" s="783"/>
      <c r="BP57" s="783"/>
      <c r="BQ57" s="783"/>
      <c r="BR57" s="783"/>
      <c r="BS57" s="783"/>
      <c r="BT57" s="783"/>
      <c r="BU57" s="783"/>
      <c r="BV57" s="783"/>
      <c r="BW57" s="783"/>
      <c r="BX57" s="783"/>
      <c r="BY57" s="783"/>
      <c r="BZ57" s="783"/>
      <c r="CA57" s="783"/>
      <c r="CB57" s="783"/>
      <c r="CC57" s="783"/>
      <c r="CD57" s="783"/>
      <c r="CE57" s="783"/>
      <c r="CF57" s="783"/>
      <c r="CG57" s="783"/>
      <c r="CH57" s="783"/>
      <c r="CI57" s="783"/>
      <c r="CJ57" s="783"/>
      <c r="CK57" s="783"/>
      <c r="CL57" s="783"/>
      <c r="CM57" s="783"/>
      <c r="CN57" s="783"/>
      <c r="CO57" s="783"/>
      <c r="CP57" s="783"/>
      <c r="CQ57" s="783"/>
      <c r="CR57" s="783"/>
      <c r="CS57" s="783"/>
      <c r="CT57" s="783"/>
      <c r="CU57" s="783"/>
      <c r="CV57" s="783"/>
      <c r="CW57" s="783"/>
      <c r="CX57" s="783"/>
      <c r="CY57" s="783"/>
      <c r="CZ57" s="783"/>
      <c r="DA57" s="783"/>
      <c r="DB57" s="783"/>
      <c r="DC57" s="1013"/>
      <c r="DD57" s="1021"/>
      <c r="DE57" s="744"/>
      <c r="DF57" s="744"/>
      <c r="DG57" s="744"/>
      <c r="DH57" s="744"/>
      <c r="DI57" s="744"/>
      <c r="DJ57" s="744"/>
      <c r="DK57" s="744"/>
      <c r="DL57" s="744"/>
      <c r="DM57" s="744"/>
      <c r="DN57" s="744"/>
      <c r="DO57" s="744"/>
      <c r="DP57" s="744"/>
      <c r="DR57" s="1050">
        <f t="shared" si="17"/>
        <v>0</v>
      </c>
      <c r="DS57" s="769"/>
      <c r="DT57" s="1058" t="s">
        <v>702</v>
      </c>
    </row>
    <row r="58" spans="2:124" ht="13.5" customHeight="1">
      <c r="B58" s="672" t="s">
        <v>647</v>
      </c>
      <c r="C58" s="842"/>
      <c r="D58" s="659">
        <f t="shared" si="16"/>
        <v>2</v>
      </c>
      <c r="E58" s="900"/>
      <c r="F58" s="709">
        <f t="shared" si="19"/>
        <v>2</v>
      </c>
      <c r="G58" s="821" t="s">
        <v>656</v>
      </c>
      <c r="H58" s="666"/>
      <c r="I58" s="1277" t="s">
        <v>656</v>
      </c>
      <c r="J58" s="666"/>
      <c r="K58" s="666"/>
      <c r="L58" s="666"/>
      <c r="M58" s="690"/>
      <c r="N58" s="900"/>
      <c r="O58" s="709">
        <f t="shared" si="18"/>
        <v>0</v>
      </c>
      <c r="P58" s="822"/>
      <c r="Q58" s="666"/>
      <c r="R58" s="666"/>
      <c r="S58" s="666"/>
      <c r="T58" s="690"/>
      <c r="U58" s="900"/>
      <c r="V58" s="709"/>
      <c r="W58" s="822"/>
      <c r="X58" s="666"/>
      <c r="Y58" s="666"/>
      <c r="Z58" s="666"/>
      <c r="AA58" s="666"/>
      <c r="AB58" s="666"/>
      <c r="AC58" s="690"/>
      <c r="AD58" s="677"/>
      <c r="AE58" s="802"/>
      <c r="AF58" s="666"/>
      <c r="AG58" s="666"/>
      <c r="AH58" s="666"/>
      <c r="AI58" s="666"/>
      <c r="AJ58" s="666"/>
      <c r="AK58" s="666"/>
      <c r="AL58" s="666"/>
      <c r="AM58" s="666"/>
      <c r="AN58" s="666"/>
      <c r="AO58" s="666"/>
      <c r="AP58" s="666"/>
      <c r="AQ58" s="666"/>
      <c r="AR58" s="666"/>
      <c r="AS58" s="666"/>
      <c r="AT58" s="666"/>
      <c r="AU58" s="666"/>
      <c r="AV58" s="666"/>
      <c r="AW58" s="666"/>
      <c r="AX58" s="666"/>
      <c r="AY58" s="666"/>
      <c r="AZ58" s="666"/>
      <c r="BA58" s="666"/>
      <c r="BB58" s="666"/>
      <c r="BC58" s="666"/>
      <c r="BD58" s="666"/>
      <c r="BE58" s="666"/>
      <c r="BF58" s="666"/>
      <c r="BG58" s="666"/>
      <c r="BH58" s="666"/>
      <c r="BI58" s="783"/>
      <c r="BJ58" s="783"/>
      <c r="BK58" s="783"/>
      <c r="BL58" s="783"/>
      <c r="BM58" s="783"/>
      <c r="BN58" s="783"/>
      <c r="BO58" s="783"/>
      <c r="BP58" s="783"/>
      <c r="BQ58" s="783"/>
      <c r="BR58" s="783"/>
      <c r="BS58" s="783"/>
      <c r="BT58" s="783"/>
      <c r="BU58" s="783"/>
      <c r="BV58" s="783"/>
      <c r="BW58" s="783"/>
      <c r="BX58" s="783"/>
      <c r="BY58" s="783"/>
      <c r="BZ58" s="783"/>
      <c r="CA58" s="783"/>
      <c r="CB58" s="783"/>
      <c r="CC58" s="783"/>
      <c r="CD58" s="783"/>
      <c r="CE58" s="783"/>
      <c r="CF58" s="783"/>
      <c r="CG58" s="783"/>
      <c r="CH58" s="783"/>
      <c r="CI58" s="783"/>
      <c r="CJ58" s="783"/>
      <c r="CK58" s="783"/>
      <c r="CL58" s="783"/>
      <c r="CM58" s="783"/>
      <c r="CN58" s="783"/>
      <c r="CO58" s="783"/>
      <c r="CP58" s="783"/>
      <c r="CQ58" s="783"/>
      <c r="CR58" s="783"/>
      <c r="CS58" s="783"/>
      <c r="CT58" s="783"/>
      <c r="CU58" s="783"/>
      <c r="CV58" s="783"/>
      <c r="CW58" s="783"/>
      <c r="CX58" s="783"/>
      <c r="CY58" s="783"/>
      <c r="CZ58" s="783"/>
      <c r="DA58" s="783"/>
      <c r="DB58" s="783"/>
      <c r="DC58" s="1013"/>
      <c r="DD58" s="1021"/>
      <c r="DE58" s="744"/>
      <c r="DF58" s="744"/>
      <c r="DG58" s="744"/>
      <c r="DH58" s="744"/>
      <c r="DI58" s="744"/>
      <c r="DJ58" s="744"/>
      <c r="DK58" s="744"/>
      <c r="DL58" s="744"/>
      <c r="DM58" s="744"/>
      <c r="DN58" s="744"/>
      <c r="DO58" s="744"/>
      <c r="DP58" s="744"/>
      <c r="DR58" s="1050">
        <f t="shared" si="17"/>
        <v>0</v>
      </c>
      <c r="DS58" s="769"/>
      <c r="DT58" s="727" t="s">
        <v>647</v>
      </c>
    </row>
    <row r="59" spans="2:124" ht="13.5" customHeight="1">
      <c r="B59" s="778" t="s">
        <v>654</v>
      </c>
      <c r="C59" s="844"/>
      <c r="D59" s="659">
        <f t="shared" si="16"/>
        <v>1</v>
      </c>
      <c r="E59" s="900"/>
      <c r="F59" s="709">
        <f t="shared" si="19"/>
        <v>1</v>
      </c>
      <c r="G59" s="821" t="s">
        <v>656</v>
      </c>
      <c r="H59" s="666"/>
      <c r="I59" s="666"/>
      <c r="J59" s="666"/>
      <c r="K59" s="666"/>
      <c r="L59" s="666"/>
      <c r="M59" s="690"/>
      <c r="N59" s="900"/>
      <c r="O59" s="709">
        <f t="shared" si="18"/>
        <v>0</v>
      </c>
      <c r="P59" s="822"/>
      <c r="Q59" s="666"/>
      <c r="R59" s="666"/>
      <c r="S59" s="666"/>
      <c r="T59" s="690"/>
      <c r="U59" s="900"/>
      <c r="V59" s="709"/>
      <c r="W59" s="822"/>
      <c r="X59" s="666"/>
      <c r="Y59" s="666"/>
      <c r="Z59" s="666"/>
      <c r="AA59" s="666"/>
      <c r="AB59" s="666"/>
      <c r="AC59" s="690"/>
      <c r="AD59" s="677"/>
      <c r="AE59" s="802"/>
      <c r="AF59" s="666"/>
      <c r="AG59" s="666"/>
      <c r="AH59" s="666"/>
      <c r="AI59" s="666"/>
      <c r="AJ59" s="666"/>
      <c r="AK59" s="666"/>
      <c r="AL59" s="666"/>
      <c r="AM59" s="666"/>
      <c r="AN59" s="666"/>
      <c r="AO59" s="666"/>
      <c r="AP59" s="666"/>
      <c r="AQ59" s="666"/>
      <c r="AR59" s="666"/>
      <c r="AS59" s="666"/>
      <c r="AT59" s="666"/>
      <c r="AU59" s="666"/>
      <c r="AV59" s="666"/>
      <c r="AW59" s="666"/>
      <c r="AX59" s="666"/>
      <c r="AY59" s="666"/>
      <c r="AZ59" s="666"/>
      <c r="BA59" s="666"/>
      <c r="BB59" s="666"/>
      <c r="BC59" s="666"/>
      <c r="BD59" s="666"/>
      <c r="BE59" s="666"/>
      <c r="BF59" s="666"/>
      <c r="BG59" s="666"/>
      <c r="BH59" s="666"/>
      <c r="BI59" s="783"/>
      <c r="BJ59" s="783"/>
      <c r="BK59" s="783"/>
      <c r="BL59" s="783"/>
      <c r="BM59" s="783"/>
      <c r="BN59" s="783"/>
      <c r="BO59" s="783"/>
      <c r="BP59" s="783"/>
      <c r="BQ59" s="783"/>
      <c r="BR59" s="783"/>
      <c r="BS59" s="783"/>
      <c r="BT59" s="783"/>
      <c r="BU59" s="783"/>
      <c r="BV59" s="783"/>
      <c r="BW59" s="783"/>
      <c r="BX59" s="783"/>
      <c r="BY59" s="783"/>
      <c r="BZ59" s="783"/>
      <c r="CA59" s="783"/>
      <c r="CB59" s="783"/>
      <c r="CC59" s="783"/>
      <c r="CD59" s="783"/>
      <c r="CE59" s="783"/>
      <c r="CF59" s="783"/>
      <c r="CG59" s="783"/>
      <c r="CH59" s="783"/>
      <c r="CI59" s="783"/>
      <c r="CJ59" s="783"/>
      <c r="CK59" s="783"/>
      <c r="CL59" s="783"/>
      <c r="CM59" s="783"/>
      <c r="CN59" s="783"/>
      <c r="CO59" s="783"/>
      <c r="CP59" s="783"/>
      <c r="CQ59" s="783"/>
      <c r="CR59" s="783"/>
      <c r="CS59" s="783"/>
      <c r="CT59" s="783"/>
      <c r="CU59" s="783"/>
      <c r="CV59" s="783"/>
      <c r="CW59" s="783"/>
      <c r="CX59" s="783"/>
      <c r="CY59" s="783"/>
      <c r="CZ59" s="783"/>
      <c r="DA59" s="783"/>
      <c r="DB59" s="783"/>
      <c r="DC59" s="1013"/>
      <c r="DD59" s="1021"/>
      <c r="DE59" s="744"/>
      <c r="DF59" s="744"/>
      <c r="DG59" s="744"/>
      <c r="DH59" s="744"/>
      <c r="DI59" s="744"/>
      <c r="DJ59" s="744"/>
      <c r="DK59" s="744"/>
      <c r="DL59" s="744"/>
      <c r="DM59" s="744"/>
      <c r="DN59" s="744"/>
      <c r="DO59" s="744"/>
      <c r="DP59" s="744"/>
      <c r="DR59" s="1050">
        <f t="shared" si="17"/>
        <v>0</v>
      </c>
      <c r="DS59" s="769"/>
      <c r="DT59" s="1058" t="s">
        <v>654</v>
      </c>
    </row>
    <row r="60" spans="2:124" ht="13.5" customHeight="1">
      <c r="B60" s="778" t="s">
        <v>701</v>
      </c>
      <c r="C60" s="844"/>
      <c r="D60" s="659">
        <f t="shared" si="16"/>
        <v>1</v>
      </c>
      <c r="E60" s="900"/>
      <c r="F60" s="709">
        <f t="shared" si="19"/>
        <v>1</v>
      </c>
      <c r="G60" s="659"/>
      <c r="H60" s="673" t="s">
        <v>656</v>
      </c>
      <c r="I60" s="666"/>
      <c r="J60" s="666"/>
      <c r="K60" s="666"/>
      <c r="L60" s="666"/>
      <c r="M60" s="690"/>
      <c r="N60" s="900"/>
      <c r="O60" s="709">
        <f t="shared" si="18"/>
        <v>0</v>
      </c>
      <c r="P60" s="822"/>
      <c r="Q60" s="666"/>
      <c r="R60" s="666"/>
      <c r="S60" s="666"/>
      <c r="T60" s="690"/>
      <c r="U60" s="900"/>
      <c r="V60" s="709"/>
      <c r="W60" s="822"/>
      <c r="X60" s="666"/>
      <c r="Y60" s="666"/>
      <c r="Z60" s="666"/>
      <c r="AA60" s="666"/>
      <c r="AB60" s="666"/>
      <c r="AC60" s="690"/>
      <c r="AD60" s="677"/>
      <c r="AE60" s="802"/>
      <c r="AF60" s="666"/>
      <c r="AG60" s="666"/>
      <c r="AH60" s="666"/>
      <c r="AI60" s="666"/>
      <c r="AJ60" s="666"/>
      <c r="AK60" s="666"/>
      <c r="AL60" s="666"/>
      <c r="AM60" s="666"/>
      <c r="AN60" s="666"/>
      <c r="AO60" s="666"/>
      <c r="AP60" s="666"/>
      <c r="AQ60" s="666"/>
      <c r="AR60" s="666"/>
      <c r="AS60" s="666"/>
      <c r="AT60" s="666"/>
      <c r="AU60" s="666"/>
      <c r="AV60" s="666"/>
      <c r="AW60" s="666"/>
      <c r="AX60" s="666"/>
      <c r="AY60" s="666"/>
      <c r="AZ60" s="666"/>
      <c r="BA60" s="666"/>
      <c r="BB60" s="666"/>
      <c r="BC60" s="666"/>
      <c r="BD60" s="666"/>
      <c r="BE60" s="666"/>
      <c r="BF60" s="666"/>
      <c r="BG60" s="666"/>
      <c r="BH60" s="666"/>
      <c r="BI60" s="783"/>
      <c r="BJ60" s="783"/>
      <c r="BK60" s="783"/>
      <c r="BL60" s="783"/>
      <c r="BM60" s="783"/>
      <c r="BN60" s="783"/>
      <c r="BO60" s="783"/>
      <c r="BP60" s="783"/>
      <c r="BQ60" s="783"/>
      <c r="BR60" s="783"/>
      <c r="BS60" s="783"/>
      <c r="BT60" s="783"/>
      <c r="BU60" s="783"/>
      <c r="BV60" s="783"/>
      <c r="BW60" s="783"/>
      <c r="BX60" s="783"/>
      <c r="BY60" s="783"/>
      <c r="BZ60" s="783"/>
      <c r="CA60" s="783"/>
      <c r="CB60" s="783"/>
      <c r="CC60" s="783"/>
      <c r="CD60" s="783"/>
      <c r="CE60" s="783"/>
      <c r="CF60" s="783"/>
      <c r="CG60" s="783"/>
      <c r="CH60" s="783"/>
      <c r="CI60" s="783"/>
      <c r="CJ60" s="783"/>
      <c r="CK60" s="783"/>
      <c r="CL60" s="783"/>
      <c r="CM60" s="783"/>
      <c r="CN60" s="783"/>
      <c r="CO60" s="783"/>
      <c r="CP60" s="783"/>
      <c r="CQ60" s="783"/>
      <c r="CR60" s="783"/>
      <c r="CS60" s="783"/>
      <c r="CT60" s="783"/>
      <c r="CU60" s="783"/>
      <c r="CV60" s="783"/>
      <c r="CW60" s="783"/>
      <c r="CX60" s="783"/>
      <c r="CY60" s="783"/>
      <c r="CZ60" s="783"/>
      <c r="DA60" s="783"/>
      <c r="DB60" s="783"/>
      <c r="DC60" s="1013"/>
      <c r="DD60" s="1021"/>
      <c r="DE60" s="744"/>
      <c r="DF60" s="744"/>
      <c r="DG60" s="744"/>
      <c r="DH60" s="744"/>
      <c r="DI60" s="744"/>
      <c r="DJ60" s="744"/>
      <c r="DK60" s="744"/>
      <c r="DL60" s="744"/>
      <c r="DM60" s="744"/>
      <c r="DN60" s="744"/>
      <c r="DO60" s="744"/>
      <c r="DP60" s="744"/>
      <c r="DR60" s="1050">
        <f t="shared" si="17"/>
        <v>0</v>
      </c>
      <c r="DS60" s="769"/>
      <c r="DT60" s="1058" t="s">
        <v>701</v>
      </c>
    </row>
    <row r="61" spans="2:124" ht="13.5" customHeight="1">
      <c r="B61" s="778" t="s">
        <v>670</v>
      </c>
      <c r="C61" s="844"/>
      <c r="D61" s="659">
        <f t="shared" si="16"/>
        <v>1</v>
      </c>
      <c r="E61" s="900"/>
      <c r="F61" s="709">
        <f t="shared" si="19"/>
        <v>1</v>
      </c>
      <c r="G61" s="659"/>
      <c r="H61" s="666"/>
      <c r="I61" s="666"/>
      <c r="J61" s="666"/>
      <c r="K61" s="667" t="s">
        <v>656</v>
      </c>
      <c r="L61" s="666"/>
      <c r="M61" s="690"/>
      <c r="N61" s="900"/>
      <c r="O61" s="709">
        <f t="shared" si="18"/>
        <v>0</v>
      </c>
      <c r="P61" s="822"/>
      <c r="Q61" s="666"/>
      <c r="R61" s="666"/>
      <c r="S61" s="666"/>
      <c r="T61" s="690"/>
      <c r="U61" s="900"/>
      <c r="V61" s="709"/>
      <c r="W61" s="822"/>
      <c r="X61" s="666"/>
      <c r="Y61" s="666"/>
      <c r="Z61" s="666"/>
      <c r="AA61" s="666"/>
      <c r="AB61" s="666"/>
      <c r="AC61" s="690"/>
      <c r="AD61" s="677"/>
      <c r="AE61" s="802"/>
      <c r="AF61" s="666"/>
      <c r="AG61" s="666"/>
      <c r="AH61" s="666"/>
      <c r="AI61" s="666"/>
      <c r="AJ61" s="666"/>
      <c r="AK61" s="666"/>
      <c r="AL61" s="666"/>
      <c r="AM61" s="666"/>
      <c r="AN61" s="666"/>
      <c r="AO61" s="666"/>
      <c r="AP61" s="666"/>
      <c r="AQ61" s="666"/>
      <c r="AR61" s="666"/>
      <c r="AS61" s="666"/>
      <c r="AT61" s="666"/>
      <c r="AU61" s="666"/>
      <c r="AV61" s="666"/>
      <c r="AW61" s="666"/>
      <c r="AX61" s="666"/>
      <c r="AY61" s="666"/>
      <c r="AZ61" s="666"/>
      <c r="BA61" s="666"/>
      <c r="BB61" s="666"/>
      <c r="BC61" s="666"/>
      <c r="BD61" s="666"/>
      <c r="BE61" s="666"/>
      <c r="BF61" s="666"/>
      <c r="BG61" s="666"/>
      <c r="BH61" s="666"/>
      <c r="BI61" s="783"/>
      <c r="BJ61" s="783"/>
      <c r="BK61" s="783"/>
      <c r="BL61" s="783"/>
      <c r="BM61" s="783"/>
      <c r="BN61" s="783"/>
      <c r="BO61" s="783"/>
      <c r="BP61" s="783"/>
      <c r="BQ61" s="783"/>
      <c r="BR61" s="783"/>
      <c r="BS61" s="783"/>
      <c r="BT61" s="783"/>
      <c r="BU61" s="783"/>
      <c r="BV61" s="783"/>
      <c r="BW61" s="783"/>
      <c r="BX61" s="783"/>
      <c r="BY61" s="783"/>
      <c r="BZ61" s="783"/>
      <c r="CA61" s="783"/>
      <c r="CB61" s="783"/>
      <c r="CC61" s="783"/>
      <c r="CD61" s="783"/>
      <c r="CE61" s="783"/>
      <c r="CF61" s="783"/>
      <c r="CG61" s="783"/>
      <c r="CH61" s="783"/>
      <c r="CI61" s="783"/>
      <c r="CJ61" s="783"/>
      <c r="CK61" s="783"/>
      <c r="CL61" s="783"/>
      <c r="CM61" s="783"/>
      <c r="CN61" s="783"/>
      <c r="CO61" s="783"/>
      <c r="CP61" s="783"/>
      <c r="CQ61" s="783"/>
      <c r="CR61" s="783"/>
      <c r="CS61" s="783"/>
      <c r="CT61" s="783"/>
      <c r="CU61" s="783"/>
      <c r="CV61" s="783"/>
      <c r="CW61" s="783"/>
      <c r="CX61" s="783"/>
      <c r="CY61" s="783"/>
      <c r="CZ61" s="783"/>
      <c r="DA61" s="783"/>
      <c r="DB61" s="783"/>
      <c r="DC61" s="1013"/>
      <c r="DD61" s="1021"/>
      <c r="DE61" s="744"/>
      <c r="DF61" s="744"/>
      <c r="DG61" s="744"/>
      <c r="DH61" s="744"/>
      <c r="DI61" s="744"/>
      <c r="DJ61" s="744"/>
      <c r="DK61" s="744"/>
      <c r="DL61" s="744"/>
      <c r="DM61" s="744"/>
      <c r="DN61" s="744"/>
      <c r="DO61" s="744"/>
      <c r="DP61" s="744"/>
      <c r="DR61" s="1050">
        <f t="shared" si="17"/>
        <v>0</v>
      </c>
      <c r="DS61" s="769"/>
      <c r="DT61" s="1058" t="s">
        <v>670</v>
      </c>
    </row>
    <row r="62" spans="2:124" ht="13.5" customHeight="1">
      <c r="B62" s="778" t="s">
        <v>671</v>
      </c>
      <c r="C62" s="844"/>
      <c r="D62" s="659">
        <f t="shared" si="16"/>
        <v>1</v>
      </c>
      <c r="E62" s="900"/>
      <c r="F62" s="709">
        <f t="shared" si="19"/>
        <v>1</v>
      </c>
      <c r="G62" s="659"/>
      <c r="H62" s="666"/>
      <c r="I62" s="666"/>
      <c r="J62" s="666"/>
      <c r="K62" s="667" t="s">
        <v>656</v>
      </c>
      <c r="L62" s="666"/>
      <c r="M62" s="690"/>
      <c r="N62" s="900"/>
      <c r="O62" s="709">
        <f t="shared" si="18"/>
        <v>0</v>
      </c>
      <c r="P62" s="822"/>
      <c r="Q62" s="666"/>
      <c r="R62" s="666"/>
      <c r="S62" s="666"/>
      <c r="T62" s="690"/>
      <c r="U62" s="900"/>
      <c r="V62" s="709"/>
      <c r="W62" s="822"/>
      <c r="X62" s="666"/>
      <c r="Y62" s="666"/>
      <c r="Z62" s="666"/>
      <c r="AA62" s="666"/>
      <c r="AB62" s="666"/>
      <c r="AC62" s="690"/>
      <c r="AD62" s="677"/>
      <c r="AE62" s="802"/>
      <c r="AF62" s="666"/>
      <c r="AG62" s="666"/>
      <c r="AH62" s="666"/>
      <c r="AI62" s="666"/>
      <c r="AJ62" s="666"/>
      <c r="AK62" s="666"/>
      <c r="AL62" s="666"/>
      <c r="AM62" s="666"/>
      <c r="AN62" s="666"/>
      <c r="AO62" s="666"/>
      <c r="AP62" s="666"/>
      <c r="AQ62" s="666"/>
      <c r="AR62" s="666"/>
      <c r="AS62" s="666"/>
      <c r="AT62" s="666"/>
      <c r="AU62" s="666"/>
      <c r="AV62" s="666"/>
      <c r="AW62" s="666"/>
      <c r="AX62" s="666"/>
      <c r="AY62" s="666"/>
      <c r="AZ62" s="666"/>
      <c r="BA62" s="666"/>
      <c r="BB62" s="666"/>
      <c r="BC62" s="666"/>
      <c r="BD62" s="666"/>
      <c r="BE62" s="666"/>
      <c r="BF62" s="666"/>
      <c r="BG62" s="666"/>
      <c r="BH62" s="666"/>
      <c r="BI62" s="783"/>
      <c r="BJ62" s="783"/>
      <c r="BK62" s="783"/>
      <c r="BL62" s="783"/>
      <c r="BM62" s="783"/>
      <c r="BN62" s="783"/>
      <c r="BO62" s="783"/>
      <c r="BP62" s="783"/>
      <c r="BQ62" s="783"/>
      <c r="BR62" s="783"/>
      <c r="BS62" s="783"/>
      <c r="BT62" s="783"/>
      <c r="BU62" s="783"/>
      <c r="BV62" s="783"/>
      <c r="BW62" s="783"/>
      <c r="BX62" s="783"/>
      <c r="BY62" s="783"/>
      <c r="BZ62" s="783"/>
      <c r="CA62" s="783"/>
      <c r="CB62" s="783"/>
      <c r="CC62" s="783"/>
      <c r="CD62" s="783"/>
      <c r="CE62" s="783"/>
      <c r="CF62" s="783"/>
      <c r="CG62" s="783"/>
      <c r="CH62" s="783"/>
      <c r="CI62" s="783"/>
      <c r="CJ62" s="783"/>
      <c r="CK62" s="783"/>
      <c r="CL62" s="783"/>
      <c r="CM62" s="783"/>
      <c r="CN62" s="783"/>
      <c r="CO62" s="783"/>
      <c r="CP62" s="783"/>
      <c r="CQ62" s="783"/>
      <c r="CR62" s="783"/>
      <c r="CS62" s="783"/>
      <c r="CT62" s="783"/>
      <c r="CU62" s="783"/>
      <c r="CV62" s="783"/>
      <c r="CW62" s="783"/>
      <c r="CX62" s="783"/>
      <c r="CY62" s="783"/>
      <c r="CZ62" s="783"/>
      <c r="DA62" s="783"/>
      <c r="DB62" s="783"/>
      <c r="DC62" s="1013"/>
      <c r="DD62" s="1021"/>
      <c r="DE62" s="744"/>
      <c r="DF62" s="744"/>
      <c r="DG62" s="744"/>
      <c r="DH62" s="744"/>
      <c r="DI62" s="744"/>
      <c r="DJ62" s="744"/>
      <c r="DK62" s="744"/>
      <c r="DL62" s="744"/>
      <c r="DM62" s="744"/>
      <c r="DN62" s="744"/>
      <c r="DO62" s="744"/>
      <c r="DP62" s="744"/>
      <c r="DR62" s="1050">
        <f t="shared" si="17"/>
        <v>0</v>
      </c>
      <c r="DS62" s="769"/>
      <c r="DT62" s="1058" t="s">
        <v>671</v>
      </c>
    </row>
    <row r="63" spans="2:124" ht="13.5" customHeight="1">
      <c r="B63" s="859" t="s">
        <v>26</v>
      </c>
      <c r="C63" s="860"/>
      <c r="D63" s="659">
        <f t="shared" si="16"/>
        <v>0</v>
      </c>
      <c r="E63" s="900"/>
      <c r="F63" s="782">
        <f>COUNTA(G63:M63)</f>
        <v>0</v>
      </c>
      <c r="G63" s="819"/>
      <c r="H63" s="755"/>
      <c r="I63" s="755"/>
      <c r="J63" s="755"/>
      <c r="K63" s="755"/>
      <c r="L63" s="755"/>
      <c r="M63" s="757"/>
      <c r="N63" s="910"/>
      <c r="O63" s="709">
        <f t="shared" si="18"/>
        <v>0</v>
      </c>
      <c r="P63" s="882"/>
      <c r="Q63" s="755"/>
      <c r="R63" s="694"/>
      <c r="S63" s="694"/>
      <c r="T63" s="699"/>
      <c r="U63" s="910"/>
      <c r="V63" s="782"/>
      <c r="W63" s="886"/>
      <c r="X63" s="694"/>
      <c r="Y63" s="694"/>
      <c r="Z63" s="694"/>
      <c r="AA63" s="694"/>
      <c r="AB63" s="694"/>
      <c r="AC63" s="699"/>
      <c r="AD63" s="677"/>
      <c r="AE63" s="804"/>
      <c r="AF63" s="694"/>
      <c r="AG63" s="694"/>
      <c r="AH63" s="694"/>
      <c r="AI63" s="694"/>
      <c r="AJ63" s="694"/>
      <c r="AK63" s="694"/>
      <c r="AL63" s="694"/>
      <c r="AM63" s="694"/>
      <c r="AN63" s="694"/>
      <c r="AO63" s="694"/>
      <c r="AP63" s="694"/>
      <c r="AQ63" s="694"/>
      <c r="AR63" s="694"/>
      <c r="AS63" s="694"/>
      <c r="AT63" s="694"/>
      <c r="AU63" s="694"/>
      <c r="AV63" s="694"/>
      <c r="AW63" s="694"/>
      <c r="AX63" s="694"/>
      <c r="AY63" s="694"/>
      <c r="AZ63" s="694"/>
      <c r="BA63" s="694"/>
      <c r="BB63" s="694"/>
      <c r="BC63" s="694"/>
      <c r="BD63" s="694"/>
      <c r="BE63" s="694"/>
      <c r="BF63" s="694"/>
      <c r="BG63" s="694"/>
      <c r="BH63" s="694"/>
      <c r="BI63" s="799"/>
      <c r="BJ63" s="799"/>
      <c r="BK63" s="799"/>
      <c r="BL63" s="799"/>
      <c r="BM63" s="799"/>
      <c r="BN63" s="799"/>
      <c r="BO63" s="799"/>
      <c r="BP63" s="799"/>
      <c r="BQ63" s="799"/>
      <c r="BR63" s="799"/>
      <c r="BS63" s="799"/>
      <c r="BT63" s="799"/>
      <c r="BU63" s="799"/>
      <c r="BV63" s="799"/>
      <c r="BW63" s="799"/>
      <c r="BX63" s="799"/>
      <c r="BY63" s="799"/>
      <c r="BZ63" s="799"/>
      <c r="CA63" s="799"/>
      <c r="CB63" s="799"/>
      <c r="CC63" s="799"/>
      <c r="CD63" s="799"/>
      <c r="CE63" s="799"/>
      <c r="CF63" s="799"/>
      <c r="CG63" s="799"/>
      <c r="CH63" s="799"/>
      <c r="CI63" s="799"/>
      <c r="CJ63" s="799"/>
      <c r="CK63" s="799"/>
      <c r="CL63" s="799"/>
      <c r="CM63" s="799"/>
      <c r="CN63" s="799"/>
      <c r="CO63" s="799"/>
      <c r="CP63" s="799"/>
      <c r="CQ63" s="799"/>
      <c r="CR63" s="799"/>
      <c r="CS63" s="799"/>
      <c r="CT63" s="799"/>
      <c r="CU63" s="799"/>
      <c r="CV63" s="799"/>
      <c r="CW63" s="799"/>
      <c r="CX63" s="799"/>
      <c r="CY63" s="799"/>
      <c r="CZ63" s="799"/>
      <c r="DA63" s="799"/>
      <c r="DB63" s="799"/>
      <c r="DC63" s="1014"/>
      <c r="DD63" s="1021"/>
      <c r="DE63" s="989"/>
      <c r="DF63" s="989"/>
      <c r="DG63" s="989"/>
      <c r="DH63" s="989"/>
      <c r="DI63" s="989"/>
      <c r="DJ63" s="989"/>
      <c r="DK63" s="989"/>
      <c r="DL63" s="989"/>
      <c r="DM63" s="989"/>
      <c r="DN63" s="989"/>
      <c r="DO63" s="989"/>
      <c r="DP63" s="989"/>
      <c r="DR63" s="1050">
        <f t="shared" si="17"/>
        <v>0</v>
      </c>
      <c r="DS63" s="734"/>
      <c r="DT63" s="1062" t="s">
        <v>26</v>
      </c>
    </row>
    <row r="64" spans="2:124" ht="13.5" customHeight="1">
      <c r="B64" s="778" t="s">
        <v>651</v>
      </c>
      <c r="C64" s="844"/>
      <c r="D64" s="659">
        <f t="shared" si="16"/>
        <v>1</v>
      </c>
      <c r="E64" s="900"/>
      <c r="F64" s="709">
        <f t="shared" si="19"/>
        <v>1</v>
      </c>
      <c r="G64" s="821" t="s">
        <v>656</v>
      </c>
      <c r="H64" s="666"/>
      <c r="I64" s="666"/>
      <c r="J64" s="666"/>
      <c r="K64" s="666"/>
      <c r="L64" s="666"/>
      <c r="M64" s="690"/>
      <c r="N64" s="900"/>
      <c r="O64" s="709">
        <f t="shared" si="18"/>
        <v>0</v>
      </c>
      <c r="P64" s="822"/>
      <c r="Q64" s="666"/>
      <c r="R64" s="666"/>
      <c r="S64" s="666"/>
      <c r="T64" s="690"/>
      <c r="U64" s="900"/>
      <c r="V64" s="709"/>
      <c r="W64" s="822"/>
      <c r="X64" s="666"/>
      <c r="Y64" s="666"/>
      <c r="Z64" s="666"/>
      <c r="AA64" s="666"/>
      <c r="AB64" s="666"/>
      <c r="AC64" s="690"/>
      <c r="AD64" s="677"/>
      <c r="AE64" s="802"/>
      <c r="AF64" s="666"/>
      <c r="AG64" s="666"/>
      <c r="AH64" s="666"/>
      <c r="AI64" s="666"/>
      <c r="AJ64" s="666"/>
      <c r="AK64" s="666"/>
      <c r="AL64" s="666"/>
      <c r="AM64" s="666"/>
      <c r="AN64" s="666"/>
      <c r="AO64" s="666"/>
      <c r="AP64" s="666"/>
      <c r="AQ64" s="666"/>
      <c r="AR64" s="666"/>
      <c r="AS64" s="666"/>
      <c r="AT64" s="666"/>
      <c r="AU64" s="666"/>
      <c r="AV64" s="666"/>
      <c r="AW64" s="666"/>
      <c r="AX64" s="666"/>
      <c r="AY64" s="666"/>
      <c r="AZ64" s="666"/>
      <c r="BA64" s="666"/>
      <c r="BB64" s="666"/>
      <c r="BC64" s="666"/>
      <c r="BD64" s="666"/>
      <c r="BE64" s="666"/>
      <c r="BF64" s="666"/>
      <c r="BG64" s="666"/>
      <c r="BH64" s="666"/>
      <c r="BI64" s="783"/>
      <c r="BJ64" s="783"/>
      <c r="BK64" s="783"/>
      <c r="BL64" s="783"/>
      <c r="BM64" s="783"/>
      <c r="BN64" s="783"/>
      <c r="BO64" s="783"/>
      <c r="BP64" s="783"/>
      <c r="BQ64" s="783"/>
      <c r="BR64" s="783"/>
      <c r="BS64" s="783"/>
      <c r="BT64" s="783"/>
      <c r="BU64" s="783"/>
      <c r="BV64" s="783"/>
      <c r="BW64" s="783"/>
      <c r="BX64" s="783"/>
      <c r="BY64" s="783"/>
      <c r="BZ64" s="783"/>
      <c r="CA64" s="783"/>
      <c r="CB64" s="783"/>
      <c r="CC64" s="783"/>
      <c r="CD64" s="783"/>
      <c r="CE64" s="783"/>
      <c r="CF64" s="783"/>
      <c r="CG64" s="783"/>
      <c r="CH64" s="783"/>
      <c r="CI64" s="783"/>
      <c r="CJ64" s="783"/>
      <c r="CK64" s="783"/>
      <c r="CL64" s="783"/>
      <c r="CM64" s="783"/>
      <c r="CN64" s="783"/>
      <c r="CO64" s="783"/>
      <c r="CP64" s="783"/>
      <c r="CQ64" s="783"/>
      <c r="CR64" s="783"/>
      <c r="CS64" s="783"/>
      <c r="CT64" s="783"/>
      <c r="CU64" s="783"/>
      <c r="CV64" s="783"/>
      <c r="CW64" s="783"/>
      <c r="CX64" s="783"/>
      <c r="CY64" s="783"/>
      <c r="CZ64" s="783"/>
      <c r="DA64" s="783"/>
      <c r="DB64" s="783"/>
      <c r="DC64" s="1013"/>
      <c r="DD64" s="1021"/>
      <c r="DE64" s="744"/>
      <c r="DF64" s="744"/>
      <c r="DG64" s="744"/>
      <c r="DH64" s="744"/>
      <c r="DI64" s="744"/>
      <c r="DJ64" s="744"/>
      <c r="DK64" s="744"/>
      <c r="DL64" s="744"/>
      <c r="DM64" s="744"/>
      <c r="DN64" s="744"/>
      <c r="DO64" s="744"/>
      <c r="DP64" s="744"/>
      <c r="DR64" s="1050">
        <f t="shared" si="17"/>
        <v>0</v>
      </c>
      <c r="DS64" s="769"/>
      <c r="DT64" s="1058" t="s">
        <v>651</v>
      </c>
    </row>
    <row r="65" spans="2:124" ht="13.5" customHeight="1">
      <c r="B65" s="778" t="s">
        <v>652</v>
      </c>
      <c r="C65" s="844"/>
      <c r="D65" s="659">
        <f t="shared" si="16"/>
        <v>2</v>
      </c>
      <c r="E65" s="900"/>
      <c r="F65" s="709">
        <f t="shared" si="19"/>
        <v>2</v>
      </c>
      <c r="G65" s="821" t="s">
        <v>656</v>
      </c>
      <c r="H65" s="666"/>
      <c r="I65" s="666"/>
      <c r="J65" s="666"/>
      <c r="K65" s="667" t="s">
        <v>656</v>
      </c>
      <c r="L65" s="666"/>
      <c r="M65" s="690"/>
      <c r="N65" s="900"/>
      <c r="O65" s="709">
        <f t="shared" si="18"/>
        <v>0</v>
      </c>
      <c r="P65" s="822"/>
      <c r="Q65" s="666"/>
      <c r="R65" s="666"/>
      <c r="S65" s="666"/>
      <c r="T65" s="690"/>
      <c r="U65" s="900"/>
      <c r="V65" s="709"/>
      <c r="W65" s="822"/>
      <c r="X65" s="666"/>
      <c r="Y65" s="666"/>
      <c r="Z65" s="666"/>
      <c r="AA65" s="666"/>
      <c r="AB65" s="666"/>
      <c r="AC65" s="690"/>
      <c r="AD65" s="677"/>
      <c r="AE65" s="802"/>
      <c r="AF65" s="666"/>
      <c r="AG65" s="666"/>
      <c r="AH65" s="666"/>
      <c r="AI65" s="666"/>
      <c r="AJ65" s="666"/>
      <c r="AK65" s="666"/>
      <c r="AL65" s="666"/>
      <c r="AM65" s="666"/>
      <c r="AN65" s="666"/>
      <c r="AO65" s="666"/>
      <c r="AP65" s="666"/>
      <c r="AQ65" s="666"/>
      <c r="AR65" s="666"/>
      <c r="AS65" s="666"/>
      <c r="AT65" s="666"/>
      <c r="AU65" s="666"/>
      <c r="AV65" s="666"/>
      <c r="AW65" s="666"/>
      <c r="AX65" s="666"/>
      <c r="AY65" s="666"/>
      <c r="AZ65" s="666"/>
      <c r="BA65" s="666"/>
      <c r="BB65" s="666"/>
      <c r="BC65" s="666"/>
      <c r="BD65" s="666"/>
      <c r="BE65" s="666"/>
      <c r="BF65" s="666"/>
      <c r="BG65" s="666"/>
      <c r="BH65" s="666"/>
      <c r="BI65" s="783"/>
      <c r="BJ65" s="783"/>
      <c r="BK65" s="783"/>
      <c r="BL65" s="783"/>
      <c r="BM65" s="783"/>
      <c r="BN65" s="783"/>
      <c r="BO65" s="783"/>
      <c r="BP65" s="783"/>
      <c r="BQ65" s="783"/>
      <c r="BR65" s="783"/>
      <c r="BS65" s="783"/>
      <c r="BT65" s="783"/>
      <c r="BU65" s="783"/>
      <c r="BV65" s="783"/>
      <c r="BW65" s="783"/>
      <c r="BX65" s="783"/>
      <c r="BY65" s="783"/>
      <c r="BZ65" s="783"/>
      <c r="CA65" s="783"/>
      <c r="CB65" s="783"/>
      <c r="CC65" s="783"/>
      <c r="CD65" s="783"/>
      <c r="CE65" s="783"/>
      <c r="CF65" s="783"/>
      <c r="CG65" s="783"/>
      <c r="CH65" s="783"/>
      <c r="CI65" s="783"/>
      <c r="CJ65" s="783"/>
      <c r="CK65" s="783"/>
      <c r="CL65" s="783"/>
      <c r="CM65" s="783"/>
      <c r="CN65" s="783"/>
      <c r="CO65" s="783"/>
      <c r="CP65" s="783"/>
      <c r="CQ65" s="783"/>
      <c r="CR65" s="783"/>
      <c r="CS65" s="783"/>
      <c r="CT65" s="783"/>
      <c r="CU65" s="783"/>
      <c r="CV65" s="783"/>
      <c r="CW65" s="783"/>
      <c r="CX65" s="783"/>
      <c r="CY65" s="783"/>
      <c r="CZ65" s="783"/>
      <c r="DA65" s="783"/>
      <c r="DB65" s="783"/>
      <c r="DC65" s="1013"/>
      <c r="DD65" s="1021"/>
      <c r="DE65" s="744"/>
      <c r="DF65" s="744"/>
      <c r="DG65" s="744"/>
      <c r="DH65" s="744"/>
      <c r="DI65" s="744"/>
      <c r="DJ65" s="744"/>
      <c r="DK65" s="744"/>
      <c r="DL65" s="744"/>
      <c r="DM65" s="744"/>
      <c r="DN65" s="744"/>
      <c r="DO65" s="744"/>
      <c r="DP65" s="744"/>
      <c r="DR65" s="1050">
        <f t="shared" si="17"/>
        <v>0</v>
      </c>
      <c r="DS65" s="769"/>
      <c r="DT65" s="1058" t="s">
        <v>652</v>
      </c>
    </row>
    <row r="66" spans="2:124" ht="13.5" customHeight="1">
      <c r="B66" s="779" t="s">
        <v>685</v>
      </c>
      <c r="C66" s="846"/>
      <c r="D66" s="659">
        <f t="shared" si="16"/>
        <v>0</v>
      </c>
      <c r="E66" s="900"/>
      <c r="F66" s="709">
        <f t="shared" si="19"/>
        <v>0</v>
      </c>
      <c r="G66" s="663"/>
      <c r="H66" s="696"/>
      <c r="I66" s="696"/>
      <c r="J66" s="696"/>
      <c r="K66" s="696"/>
      <c r="L66" s="696"/>
      <c r="M66" s="698"/>
      <c r="N66" s="900"/>
      <c r="O66" s="709">
        <f t="shared" si="18"/>
        <v>0</v>
      </c>
      <c r="P66" s="822"/>
      <c r="Q66" s="666"/>
      <c r="R66" s="666"/>
      <c r="S66" s="666"/>
      <c r="T66" s="690"/>
      <c r="U66" s="900"/>
      <c r="V66" s="709"/>
      <c r="W66" s="822"/>
      <c r="X66" s="666"/>
      <c r="Y66" s="666"/>
      <c r="Z66" s="666"/>
      <c r="AA66" s="666"/>
      <c r="AB66" s="666"/>
      <c r="AC66" s="690"/>
      <c r="AD66" s="677"/>
      <c r="AE66" s="802"/>
      <c r="AF66" s="666"/>
      <c r="AG66" s="666"/>
      <c r="AH66" s="666"/>
      <c r="AI66" s="666"/>
      <c r="AJ66" s="666"/>
      <c r="AK66" s="666"/>
      <c r="AL66" s="666"/>
      <c r="AM66" s="666"/>
      <c r="AN66" s="666"/>
      <c r="AO66" s="666"/>
      <c r="AP66" s="666"/>
      <c r="AQ66" s="666"/>
      <c r="AR66" s="666"/>
      <c r="AS66" s="666"/>
      <c r="AT66" s="666"/>
      <c r="AU66" s="666"/>
      <c r="AV66" s="666"/>
      <c r="AW66" s="666"/>
      <c r="AX66" s="666"/>
      <c r="AY66" s="666"/>
      <c r="AZ66" s="666"/>
      <c r="BA66" s="666"/>
      <c r="BB66" s="666"/>
      <c r="BC66" s="666"/>
      <c r="BD66" s="666"/>
      <c r="BE66" s="666"/>
      <c r="BF66" s="666"/>
      <c r="BG66" s="666"/>
      <c r="BH66" s="666"/>
      <c r="BI66" s="783"/>
      <c r="BJ66" s="783"/>
      <c r="BK66" s="783"/>
      <c r="BL66" s="783"/>
      <c r="BM66" s="783"/>
      <c r="BN66" s="783"/>
      <c r="BO66" s="783"/>
      <c r="BP66" s="783"/>
      <c r="BQ66" s="783"/>
      <c r="BR66" s="783"/>
      <c r="BS66" s="783"/>
      <c r="BT66" s="783"/>
      <c r="BU66" s="783"/>
      <c r="BV66" s="783"/>
      <c r="BW66" s="783"/>
      <c r="BX66" s="783"/>
      <c r="BY66" s="783"/>
      <c r="BZ66" s="783"/>
      <c r="CA66" s="783"/>
      <c r="CB66" s="783"/>
      <c r="CC66" s="783"/>
      <c r="CD66" s="783"/>
      <c r="CE66" s="783"/>
      <c r="CF66" s="783"/>
      <c r="CG66" s="783"/>
      <c r="CH66" s="783"/>
      <c r="CI66" s="783"/>
      <c r="CJ66" s="783"/>
      <c r="CK66" s="783"/>
      <c r="CL66" s="783"/>
      <c r="CM66" s="783"/>
      <c r="CN66" s="783"/>
      <c r="CO66" s="783"/>
      <c r="CP66" s="783"/>
      <c r="CQ66" s="783"/>
      <c r="CR66" s="783"/>
      <c r="CS66" s="783"/>
      <c r="CT66" s="783"/>
      <c r="CU66" s="783"/>
      <c r="CV66" s="783"/>
      <c r="CW66" s="783"/>
      <c r="CX66" s="783"/>
      <c r="CY66" s="783"/>
      <c r="CZ66" s="783"/>
      <c r="DA66" s="783"/>
      <c r="DB66" s="783"/>
      <c r="DC66" s="1013"/>
      <c r="DD66" s="1021"/>
      <c r="DE66" s="993" t="s">
        <v>656</v>
      </c>
      <c r="DF66" s="829"/>
      <c r="DG66" s="829"/>
      <c r="DH66" s="829"/>
      <c r="DI66" s="829"/>
      <c r="DJ66" s="829"/>
      <c r="DK66" s="829"/>
      <c r="DL66" s="829"/>
      <c r="DM66" s="829"/>
      <c r="DN66" s="829"/>
      <c r="DO66" s="829"/>
      <c r="DP66" s="829"/>
      <c r="DR66" s="1080">
        <f t="shared" ref="DR66:DR71" si="20">COUNTA(DE66:DP66)</f>
        <v>1</v>
      </c>
      <c r="DS66" s="769"/>
      <c r="DT66" s="1063" t="s">
        <v>685</v>
      </c>
    </row>
    <row r="67" spans="2:124" ht="13.5" customHeight="1">
      <c r="B67" s="695" t="s">
        <v>688</v>
      </c>
      <c r="C67" s="847"/>
      <c r="D67" s="659">
        <f t="shared" si="16"/>
        <v>1</v>
      </c>
      <c r="E67" s="900"/>
      <c r="F67" s="709">
        <f t="shared" si="19"/>
        <v>1</v>
      </c>
      <c r="G67" s="663"/>
      <c r="H67" s="865" t="s">
        <v>656</v>
      </c>
      <c r="I67" s="696"/>
      <c r="J67" s="696"/>
      <c r="K67" s="696"/>
      <c r="L67" s="696"/>
      <c r="M67" s="698"/>
      <c r="N67" s="900"/>
      <c r="O67" s="709">
        <f t="shared" si="18"/>
        <v>0</v>
      </c>
      <c r="P67" s="822"/>
      <c r="Q67" s="666"/>
      <c r="R67" s="666"/>
      <c r="S67" s="666"/>
      <c r="T67" s="690"/>
      <c r="U67" s="900"/>
      <c r="V67" s="709"/>
      <c r="W67" s="822"/>
      <c r="X67" s="666"/>
      <c r="Y67" s="666"/>
      <c r="Z67" s="666"/>
      <c r="AA67" s="666"/>
      <c r="AB67" s="666"/>
      <c r="AC67" s="690"/>
      <c r="AD67" s="677"/>
      <c r="AE67" s="802"/>
      <c r="AF67" s="666"/>
      <c r="AG67" s="666"/>
      <c r="AH67" s="666"/>
      <c r="AI67" s="666"/>
      <c r="AJ67" s="666"/>
      <c r="AK67" s="666"/>
      <c r="AL67" s="666"/>
      <c r="AM67" s="666"/>
      <c r="AN67" s="666"/>
      <c r="AO67" s="666"/>
      <c r="AP67" s="666"/>
      <c r="AQ67" s="666"/>
      <c r="AR67" s="666"/>
      <c r="AS67" s="666"/>
      <c r="AT67" s="666"/>
      <c r="AU67" s="666"/>
      <c r="AV67" s="666"/>
      <c r="AW67" s="666"/>
      <c r="AX67" s="666"/>
      <c r="AY67" s="666"/>
      <c r="AZ67" s="666"/>
      <c r="BA67" s="666"/>
      <c r="BB67" s="666"/>
      <c r="BC67" s="666"/>
      <c r="BD67" s="666"/>
      <c r="BE67" s="666"/>
      <c r="BF67" s="666"/>
      <c r="BG67" s="666"/>
      <c r="BH67" s="666"/>
      <c r="BI67" s="783"/>
      <c r="BJ67" s="783"/>
      <c r="BK67" s="783"/>
      <c r="BL67" s="783"/>
      <c r="BM67" s="783"/>
      <c r="BN67" s="783"/>
      <c r="BO67" s="783"/>
      <c r="BP67" s="783"/>
      <c r="BQ67" s="783"/>
      <c r="BR67" s="783"/>
      <c r="BS67" s="783"/>
      <c r="BT67" s="783"/>
      <c r="BU67" s="783"/>
      <c r="BV67" s="783"/>
      <c r="BW67" s="783"/>
      <c r="BX67" s="783"/>
      <c r="BY67" s="783"/>
      <c r="BZ67" s="783"/>
      <c r="CA67" s="783"/>
      <c r="CB67" s="783"/>
      <c r="CC67" s="783"/>
      <c r="CD67" s="783"/>
      <c r="CE67" s="783"/>
      <c r="CF67" s="783"/>
      <c r="CG67" s="783"/>
      <c r="CH67" s="783"/>
      <c r="CI67" s="783"/>
      <c r="CJ67" s="783"/>
      <c r="CK67" s="783"/>
      <c r="CL67" s="783"/>
      <c r="CM67" s="783"/>
      <c r="CN67" s="783"/>
      <c r="CO67" s="783"/>
      <c r="CP67" s="783"/>
      <c r="CQ67" s="783"/>
      <c r="CR67" s="783"/>
      <c r="CS67" s="783"/>
      <c r="CT67" s="783"/>
      <c r="CU67" s="783"/>
      <c r="CV67" s="783"/>
      <c r="CW67" s="783"/>
      <c r="CX67" s="783"/>
      <c r="CY67" s="783"/>
      <c r="CZ67" s="783"/>
      <c r="DA67" s="783"/>
      <c r="DB67" s="783"/>
      <c r="DC67" s="1013"/>
      <c r="DD67" s="1021"/>
      <c r="DE67" s="829"/>
      <c r="DF67" s="829"/>
      <c r="DG67" s="829"/>
      <c r="DH67" s="829"/>
      <c r="DI67" s="829"/>
      <c r="DJ67" s="829"/>
      <c r="DK67" s="829"/>
      <c r="DL67" s="829"/>
      <c r="DM67" s="829"/>
      <c r="DN67" s="829"/>
      <c r="DO67" s="829"/>
      <c r="DP67" s="829"/>
      <c r="DR67" s="1050">
        <f t="shared" si="20"/>
        <v>0</v>
      </c>
      <c r="DS67" s="769"/>
      <c r="DT67" s="770" t="s">
        <v>688</v>
      </c>
    </row>
    <row r="68" spans="2:124" ht="13.5" customHeight="1">
      <c r="B68" s="780" t="s">
        <v>686</v>
      </c>
      <c r="C68" s="848"/>
      <c r="D68" s="659">
        <f t="shared" si="16"/>
        <v>0</v>
      </c>
      <c r="E68" s="900"/>
      <c r="F68" s="709">
        <f t="shared" si="19"/>
        <v>0</v>
      </c>
      <c r="H68" s="700"/>
      <c r="I68" s="700"/>
      <c r="J68" s="700"/>
      <c r="K68" s="700"/>
      <c r="L68" s="700"/>
      <c r="M68" s="701"/>
      <c r="N68" s="900"/>
      <c r="O68" s="709">
        <f t="shared" si="18"/>
        <v>0</v>
      </c>
      <c r="P68" s="822"/>
      <c r="Q68" s="666"/>
      <c r="R68" s="666"/>
      <c r="S68" s="666"/>
      <c r="T68" s="690"/>
      <c r="U68" s="900"/>
      <c r="V68" s="709"/>
      <c r="W68" s="822"/>
      <c r="X68" s="666"/>
      <c r="Y68" s="666"/>
      <c r="Z68" s="666"/>
      <c r="AA68" s="666"/>
      <c r="AB68" s="666"/>
      <c r="AC68" s="690"/>
      <c r="AD68" s="677"/>
      <c r="AE68" s="802"/>
      <c r="AF68" s="666"/>
      <c r="AG68" s="666"/>
      <c r="AH68" s="666"/>
      <c r="AI68" s="666"/>
      <c r="AJ68" s="666"/>
      <c r="AK68" s="666"/>
      <c r="AL68" s="666"/>
      <c r="AM68" s="666"/>
      <c r="AN68" s="666"/>
      <c r="AO68" s="666"/>
      <c r="AP68" s="666"/>
      <c r="AQ68" s="666"/>
      <c r="AR68" s="666"/>
      <c r="AS68" s="666"/>
      <c r="AT68" s="666"/>
      <c r="AU68" s="666"/>
      <c r="AV68" s="666"/>
      <c r="AW68" s="666"/>
      <c r="AX68" s="666"/>
      <c r="AY68" s="666"/>
      <c r="AZ68" s="666"/>
      <c r="BA68" s="666"/>
      <c r="BB68" s="666"/>
      <c r="BC68" s="666"/>
      <c r="BD68" s="666"/>
      <c r="BE68" s="666"/>
      <c r="BF68" s="666"/>
      <c r="BG68" s="666"/>
      <c r="BH68" s="666"/>
      <c r="BI68" s="783"/>
      <c r="BJ68" s="783"/>
      <c r="BK68" s="783"/>
      <c r="BL68" s="783"/>
      <c r="BM68" s="783"/>
      <c r="BN68" s="783"/>
      <c r="BO68" s="783"/>
      <c r="BP68" s="783"/>
      <c r="BQ68" s="783"/>
      <c r="BR68" s="783"/>
      <c r="BS68" s="783"/>
      <c r="BT68" s="783"/>
      <c r="BU68" s="783"/>
      <c r="BV68" s="783"/>
      <c r="BW68" s="783"/>
      <c r="BX68" s="783"/>
      <c r="BY68" s="783"/>
      <c r="BZ68" s="783"/>
      <c r="CA68" s="783"/>
      <c r="CB68" s="783"/>
      <c r="CC68" s="783"/>
      <c r="CD68" s="783"/>
      <c r="CE68" s="783"/>
      <c r="CF68" s="783"/>
      <c r="CG68" s="783"/>
      <c r="CH68" s="783"/>
      <c r="CI68" s="783"/>
      <c r="CJ68" s="783"/>
      <c r="CK68" s="783"/>
      <c r="CL68" s="783"/>
      <c r="CM68" s="783"/>
      <c r="CN68" s="783"/>
      <c r="CO68" s="783"/>
      <c r="CP68" s="783"/>
      <c r="CQ68" s="783"/>
      <c r="CR68" s="783"/>
      <c r="CS68" s="783"/>
      <c r="CT68" s="783"/>
      <c r="CU68" s="783"/>
      <c r="CV68" s="783"/>
      <c r="CW68" s="783"/>
      <c r="CX68" s="783"/>
      <c r="CY68" s="783"/>
      <c r="CZ68" s="783"/>
      <c r="DA68" s="783"/>
      <c r="DB68" s="783"/>
      <c r="DC68" s="1013"/>
      <c r="DD68" s="1021"/>
      <c r="DE68" s="994" t="s">
        <v>656</v>
      </c>
      <c r="DF68" s="900"/>
      <c r="DG68" s="900"/>
      <c r="DH68" s="900"/>
      <c r="DI68" s="900"/>
      <c r="DJ68" s="900"/>
      <c r="DK68" s="900"/>
      <c r="DL68" s="900"/>
      <c r="DM68" s="900"/>
      <c r="DN68" s="900"/>
      <c r="DO68" s="900"/>
      <c r="DP68" s="900"/>
      <c r="DR68" s="1080">
        <f t="shared" si="20"/>
        <v>1</v>
      </c>
      <c r="DS68" s="734"/>
      <c r="DT68" s="1064" t="s">
        <v>686</v>
      </c>
    </row>
    <row r="69" spans="2:124" ht="13.5" customHeight="1">
      <c r="B69" s="693" t="s">
        <v>689</v>
      </c>
      <c r="C69" s="849"/>
      <c r="D69" s="659">
        <f t="shared" si="16"/>
        <v>1</v>
      </c>
      <c r="E69" s="900"/>
      <c r="F69" s="782">
        <f t="shared" si="19"/>
        <v>1</v>
      </c>
      <c r="G69" s="664"/>
      <c r="H69" s="866" t="s">
        <v>656</v>
      </c>
      <c r="I69" s="694"/>
      <c r="J69" s="694"/>
      <c r="K69" s="694"/>
      <c r="L69" s="694"/>
      <c r="M69" s="699"/>
      <c r="N69" s="900"/>
      <c r="O69" s="709">
        <f t="shared" si="18"/>
        <v>0</v>
      </c>
      <c r="P69" s="886"/>
      <c r="Q69" s="694"/>
      <c r="R69" s="694"/>
      <c r="S69" s="694"/>
      <c r="T69" s="699"/>
      <c r="U69" s="900"/>
      <c r="V69" s="782"/>
      <c r="W69" s="886"/>
      <c r="X69" s="694"/>
      <c r="Y69" s="694"/>
      <c r="Z69" s="694"/>
      <c r="AA69" s="694"/>
      <c r="AB69" s="694"/>
      <c r="AC69" s="699"/>
      <c r="AD69" s="677"/>
      <c r="AE69" s="804"/>
      <c r="AF69" s="694"/>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799"/>
      <c r="BJ69" s="799"/>
      <c r="BK69" s="799"/>
      <c r="BL69" s="799"/>
      <c r="BM69" s="799"/>
      <c r="BN69" s="799"/>
      <c r="BO69" s="799"/>
      <c r="BP69" s="799"/>
      <c r="BQ69" s="799"/>
      <c r="BR69" s="799"/>
      <c r="BS69" s="799"/>
      <c r="BT69" s="799"/>
      <c r="BU69" s="799"/>
      <c r="BV69" s="799"/>
      <c r="BW69" s="799"/>
      <c r="BX69" s="799"/>
      <c r="BY69" s="799"/>
      <c r="BZ69" s="799"/>
      <c r="CA69" s="799"/>
      <c r="CB69" s="799"/>
      <c r="CC69" s="799"/>
      <c r="CD69" s="799"/>
      <c r="CE69" s="799"/>
      <c r="CF69" s="799"/>
      <c r="CG69" s="799"/>
      <c r="CH69" s="799"/>
      <c r="CI69" s="799"/>
      <c r="CJ69" s="799"/>
      <c r="CK69" s="799"/>
      <c r="CL69" s="799"/>
      <c r="CM69" s="799"/>
      <c r="CN69" s="799"/>
      <c r="CO69" s="799"/>
      <c r="CP69" s="799"/>
      <c r="CQ69" s="799"/>
      <c r="CR69" s="799"/>
      <c r="CS69" s="799"/>
      <c r="CT69" s="799"/>
      <c r="CU69" s="799"/>
      <c r="CV69" s="799"/>
      <c r="CW69" s="799"/>
      <c r="CX69" s="799"/>
      <c r="CY69" s="799"/>
      <c r="CZ69" s="799"/>
      <c r="DA69" s="799"/>
      <c r="DB69" s="799"/>
      <c r="DC69" s="1014"/>
      <c r="DD69" s="1021"/>
      <c r="DE69" s="995"/>
      <c r="DF69" s="995"/>
      <c r="DG69" s="995"/>
      <c r="DH69" s="995"/>
      <c r="DI69" s="995"/>
      <c r="DJ69" s="995"/>
      <c r="DK69" s="995"/>
      <c r="DL69" s="995"/>
      <c r="DM69" s="995"/>
      <c r="DN69" s="995"/>
      <c r="DO69" s="995"/>
      <c r="DP69" s="995"/>
      <c r="DR69" s="1050">
        <f t="shared" si="20"/>
        <v>0</v>
      </c>
      <c r="DS69" s="734"/>
      <c r="DT69" s="759" t="s">
        <v>689</v>
      </c>
    </row>
    <row r="70" spans="2:124" ht="13.5" customHeight="1">
      <c r="B70" s="672"/>
      <c r="C70" s="842"/>
      <c r="D70" s="659">
        <f t="shared" si="16"/>
        <v>0</v>
      </c>
      <c r="E70" s="900"/>
      <c r="F70" s="782">
        <f>COUNTA(G70:M70)</f>
        <v>0</v>
      </c>
      <c r="G70" s="659"/>
      <c r="H70" s="666"/>
      <c r="I70" s="666"/>
      <c r="J70" s="666"/>
      <c r="K70" s="666"/>
      <c r="L70" s="666"/>
      <c r="M70" s="690"/>
      <c r="N70" s="900"/>
      <c r="O70" s="709">
        <f t="shared" si="18"/>
        <v>0</v>
      </c>
      <c r="P70" s="822"/>
      <c r="Q70" s="666"/>
      <c r="R70" s="666"/>
      <c r="S70" s="666"/>
      <c r="T70" s="690"/>
      <c r="U70" s="900"/>
      <c r="V70" s="709"/>
      <c r="W70" s="822"/>
      <c r="X70" s="666"/>
      <c r="Y70" s="666"/>
      <c r="Z70" s="666"/>
      <c r="AA70" s="666"/>
      <c r="AB70" s="666"/>
      <c r="AC70" s="690"/>
      <c r="AD70" s="677"/>
      <c r="AE70" s="802"/>
      <c r="AF70" s="666"/>
      <c r="AG70" s="666"/>
      <c r="AH70" s="666"/>
      <c r="AI70" s="666"/>
      <c r="AJ70" s="666"/>
      <c r="AK70" s="666"/>
      <c r="AL70" s="666"/>
      <c r="AM70" s="666"/>
      <c r="AN70" s="666"/>
      <c r="AO70" s="666"/>
      <c r="AP70" s="666"/>
      <c r="AQ70" s="666"/>
      <c r="AR70" s="666"/>
      <c r="AS70" s="666"/>
      <c r="AT70" s="666"/>
      <c r="AU70" s="666"/>
      <c r="AV70" s="666"/>
      <c r="AW70" s="666"/>
      <c r="AX70" s="666"/>
      <c r="AY70" s="666"/>
      <c r="AZ70" s="666"/>
      <c r="BA70" s="666"/>
      <c r="BB70" s="666"/>
      <c r="BC70" s="666"/>
      <c r="BD70" s="666"/>
      <c r="BE70" s="666"/>
      <c r="BF70" s="666"/>
      <c r="BG70" s="666"/>
      <c r="BH70" s="666"/>
      <c r="BI70" s="783"/>
      <c r="BJ70" s="783"/>
      <c r="BK70" s="783"/>
      <c r="BL70" s="783"/>
      <c r="BM70" s="783"/>
      <c r="BN70" s="783"/>
      <c r="BO70" s="783"/>
      <c r="BP70" s="783"/>
      <c r="BQ70" s="783"/>
      <c r="BR70" s="783"/>
      <c r="BS70" s="783"/>
      <c r="BT70" s="783"/>
      <c r="BU70" s="783"/>
      <c r="BV70" s="783"/>
      <c r="BW70" s="783"/>
      <c r="BX70" s="783"/>
      <c r="BY70" s="783"/>
      <c r="BZ70" s="783"/>
      <c r="CA70" s="783"/>
      <c r="CB70" s="783"/>
      <c r="CC70" s="783"/>
      <c r="CD70" s="783"/>
      <c r="CE70" s="783"/>
      <c r="CF70" s="783"/>
      <c r="CG70" s="783"/>
      <c r="CH70" s="783"/>
      <c r="CI70" s="783"/>
      <c r="CJ70" s="783"/>
      <c r="CK70" s="783"/>
      <c r="CL70" s="783"/>
      <c r="CM70" s="783"/>
      <c r="CN70" s="783"/>
      <c r="CO70" s="783"/>
      <c r="CP70" s="783"/>
      <c r="CQ70" s="783"/>
      <c r="CR70" s="783"/>
      <c r="CS70" s="783"/>
      <c r="CT70" s="783"/>
      <c r="CU70" s="783"/>
      <c r="CV70" s="783"/>
      <c r="CW70" s="783"/>
      <c r="CX70" s="783"/>
      <c r="CY70" s="783"/>
      <c r="CZ70" s="783"/>
      <c r="DA70" s="783"/>
      <c r="DB70" s="783"/>
      <c r="DC70" s="1013"/>
      <c r="DD70" s="1021"/>
      <c r="DE70" s="744"/>
      <c r="DF70" s="744"/>
      <c r="DG70" s="744"/>
      <c r="DH70" s="744"/>
      <c r="DI70" s="744"/>
      <c r="DJ70" s="744"/>
      <c r="DK70" s="744"/>
      <c r="DL70" s="744"/>
      <c r="DM70" s="744"/>
      <c r="DN70" s="744"/>
      <c r="DO70" s="744"/>
      <c r="DP70" s="744"/>
      <c r="DR70" s="1050">
        <f t="shared" si="20"/>
        <v>0</v>
      </c>
      <c r="DS70" s="769"/>
      <c r="DT70" s="727"/>
    </row>
    <row r="71" spans="2:124" ht="13.5" customHeight="1" thickBot="1">
      <c r="B71" s="702"/>
      <c r="C71" s="850"/>
      <c r="D71" s="924">
        <f t="shared" si="16"/>
        <v>0</v>
      </c>
      <c r="E71" s="900"/>
      <c r="F71" s="710">
        <f>COUNTA(G71:M71)</f>
        <v>0</v>
      </c>
      <c r="G71" s="835"/>
      <c r="H71" s="669"/>
      <c r="I71" s="669"/>
      <c r="J71" s="669"/>
      <c r="K71" s="669"/>
      <c r="L71" s="669"/>
      <c r="M71" s="703"/>
      <c r="N71" s="900"/>
      <c r="O71" s="710">
        <f>COUNTA(P71:T71)</f>
        <v>0</v>
      </c>
      <c r="P71" s="823"/>
      <c r="Q71" s="669"/>
      <c r="R71" s="669"/>
      <c r="S71" s="669"/>
      <c r="T71" s="703"/>
      <c r="U71" s="900"/>
      <c r="V71" s="710"/>
      <c r="W71" s="823"/>
      <c r="X71" s="669"/>
      <c r="Y71" s="669"/>
      <c r="Z71" s="669"/>
      <c r="AA71" s="669"/>
      <c r="AB71" s="669"/>
      <c r="AC71" s="703"/>
      <c r="AD71" s="677"/>
      <c r="AE71" s="805"/>
      <c r="AF71" s="669"/>
      <c r="AG71" s="669"/>
      <c r="AH71" s="669"/>
      <c r="AI71" s="669"/>
      <c r="AJ71" s="669"/>
      <c r="AK71" s="669"/>
      <c r="AL71" s="669"/>
      <c r="AM71" s="669"/>
      <c r="AN71" s="669"/>
      <c r="AO71" s="669"/>
      <c r="AP71" s="669"/>
      <c r="AQ71" s="669"/>
      <c r="AR71" s="669"/>
      <c r="AS71" s="669"/>
      <c r="AT71" s="669"/>
      <c r="AU71" s="669"/>
      <c r="AV71" s="669"/>
      <c r="AW71" s="669"/>
      <c r="AX71" s="669"/>
      <c r="AY71" s="669"/>
      <c r="AZ71" s="669"/>
      <c r="BA71" s="669"/>
      <c r="BB71" s="669"/>
      <c r="BC71" s="669"/>
      <c r="BD71" s="669"/>
      <c r="BE71" s="669"/>
      <c r="BF71" s="669"/>
      <c r="BG71" s="669"/>
      <c r="BH71" s="669"/>
      <c r="BI71" s="784"/>
      <c r="BJ71" s="784"/>
      <c r="BK71" s="784"/>
      <c r="BL71" s="784"/>
      <c r="BM71" s="784"/>
      <c r="BN71" s="784"/>
      <c r="BO71" s="784"/>
      <c r="BP71" s="784"/>
      <c r="BQ71" s="784"/>
      <c r="BR71" s="784"/>
      <c r="BS71" s="784"/>
      <c r="BT71" s="784"/>
      <c r="BU71" s="784"/>
      <c r="BV71" s="784"/>
      <c r="BW71" s="784"/>
      <c r="BX71" s="784"/>
      <c r="BY71" s="784"/>
      <c r="BZ71" s="784"/>
      <c r="CA71" s="784"/>
      <c r="CB71" s="784"/>
      <c r="CC71" s="784"/>
      <c r="CD71" s="784"/>
      <c r="CE71" s="784"/>
      <c r="CF71" s="784"/>
      <c r="CG71" s="784"/>
      <c r="CH71" s="784"/>
      <c r="CI71" s="784"/>
      <c r="CJ71" s="784"/>
      <c r="CK71" s="784"/>
      <c r="CL71" s="784"/>
      <c r="CM71" s="784"/>
      <c r="CN71" s="784"/>
      <c r="CO71" s="784"/>
      <c r="CP71" s="784"/>
      <c r="CQ71" s="784"/>
      <c r="CR71" s="784"/>
      <c r="CS71" s="784"/>
      <c r="CT71" s="784"/>
      <c r="CU71" s="784"/>
      <c r="CV71" s="784"/>
      <c r="CW71" s="784"/>
      <c r="CX71" s="784"/>
      <c r="CY71" s="784"/>
      <c r="CZ71" s="784"/>
      <c r="DA71" s="784"/>
      <c r="DB71" s="784"/>
      <c r="DC71" s="1015"/>
      <c r="DD71" s="1021"/>
      <c r="DE71" s="996"/>
      <c r="DF71" s="996"/>
      <c r="DG71" s="996"/>
      <c r="DH71" s="996"/>
      <c r="DI71" s="996"/>
      <c r="DJ71" s="996"/>
      <c r="DK71" s="996"/>
      <c r="DL71" s="996"/>
      <c r="DM71" s="996"/>
      <c r="DN71" s="996"/>
      <c r="DO71" s="996"/>
      <c r="DP71" s="996"/>
      <c r="DR71" s="1050">
        <f t="shared" si="20"/>
        <v>0</v>
      </c>
      <c r="DS71" s="734"/>
      <c r="DT71" s="730"/>
    </row>
    <row r="72" spans="2:124" ht="15.75" customHeight="1" thickBot="1">
      <c r="B72" s="959" t="s">
        <v>708</v>
      </c>
      <c r="C72" s="851"/>
      <c r="D72" s="1009">
        <f t="shared" si="16"/>
        <v>2</v>
      </c>
      <c r="E72" s="900"/>
      <c r="F72" s="975">
        <f>SUM(G72:M72)</f>
        <v>2</v>
      </c>
      <c r="G72" s="863">
        <f>COUNTA(G73:G75)</f>
        <v>1</v>
      </c>
      <c r="H72" s="781">
        <f t="shared" ref="H72:BT72" si="21">COUNTA(H73:H75)</f>
        <v>0</v>
      </c>
      <c r="I72" s="781">
        <f t="shared" si="21"/>
        <v>1</v>
      </c>
      <c r="J72" s="781">
        <f t="shared" si="21"/>
        <v>0</v>
      </c>
      <c r="K72" s="781">
        <f t="shared" si="21"/>
        <v>0</v>
      </c>
      <c r="L72" s="781">
        <f t="shared" si="21"/>
        <v>0</v>
      </c>
      <c r="M72" s="785">
        <f t="shared" si="21"/>
        <v>0</v>
      </c>
      <c r="N72" s="900"/>
      <c r="O72" s="976">
        <f>SUM(P72:T72)</f>
        <v>0</v>
      </c>
      <c r="P72" s="824">
        <f t="shared" si="21"/>
        <v>0</v>
      </c>
      <c r="Q72" s="781">
        <f t="shared" si="21"/>
        <v>0</v>
      </c>
      <c r="R72" s="781">
        <f t="shared" si="21"/>
        <v>0</v>
      </c>
      <c r="S72" s="781">
        <f t="shared" si="21"/>
        <v>0</v>
      </c>
      <c r="T72" s="785">
        <f t="shared" si="21"/>
        <v>0</v>
      </c>
      <c r="U72" s="900"/>
      <c r="V72" s="976">
        <f>SUM(W72:AC72)</f>
        <v>0</v>
      </c>
      <c r="W72" s="824">
        <f t="shared" si="21"/>
        <v>0</v>
      </c>
      <c r="X72" s="781">
        <f t="shared" si="21"/>
        <v>0</v>
      </c>
      <c r="Y72" s="781">
        <f t="shared" si="21"/>
        <v>0</v>
      </c>
      <c r="Z72" s="781">
        <f t="shared" si="21"/>
        <v>0</v>
      </c>
      <c r="AA72" s="781">
        <f t="shared" si="21"/>
        <v>0</v>
      </c>
      <c r="AB72" s="781">
        <f t="shared" si="21"/>
        <v>0</v>
      </c>
      <c r="AC72" s="785">
        <f t="shared" si="21"/>
        <v>0</v>
      </c>
      <c r="AD72" s="677"/>
      <c r="AE72" s="977"/>
      <c r="AF72" s="781">
        <f t="shared" si="21"/>
        <v>0</v>
      </c>
      <c r="AG72" s="781">
        <f t="shared" si="21"/>
        <v>0</v>
      </c>
      <c r="AH72" s="781">
        <f t="shared" si="21"/>
        <v>0</v>
      </c>
      <c r="AI72" s="781">
        <f t="shared" si="21"/>
        <v>0</v>
      </c>
      <c r="AJ72" s="781">
        <f t="shared" si="21"/>
        <v>0</v>
      </c>
      <c r="AK72" s="781">
        <f t="shared" si="21"/>
        <v>0</v>
      </c>
      <c r="AL72" s="781">
        <f t="shared" si="21"/>
        <v>0</v>
      </c>
      <c r="AM72" s="781">
        <f t="shared" si="21"/>
        <v>0</v>
      </c>
      <c r="AN72" s="781">
        <f t="shared" si="21"/>
        <v>0</v>
      </c>
      <c r="AO72" s="781">
        <f t="shared" si="21"/>
        <v>0</v>
      </c>
      <c r="AP72" s="781">
        <f t="shared" si="21"/>
        <v>0</v>
      </c>
      <c r="AQ72" s="781">
        <f t="shared" si="21"/>
        <v>0</v>
      </c>
      <c r="AR72" s="781">
        <f t="shared" si="21"/>
        <v>0</v>
      </c>
      <c r="AS72" s="781">
        <f t="shared" si="21"/>
        <v>0</v>
      </c>
      <c r="AT72" s="781">
        <f t="shared" si="21"/>
        <v>0</v>
      </c>
      <c r="AU72" s="781">
        <f t="shared" si="21"/>
        <v>0</v>
      </c>
      <c r="AV72" s="781">
        <f t="shared" si="21"/>
        <v>0</v>
      </c>
      <c r="AW72" s="781">
        <f t="shared" si="21"/>
        <v>0</v>
      </c>
      <c r="AX72" s="781">
        <f t="shared" si="21"/>
        <v>0</v>
      </c>
      <c r="AY72" s="781">
        <f t="shared" si="21"/>
        <v>0</v>
      </c>
      <c r="AZ72" s="781">
        <f t="shared" si="21"/>
        <v>0</v>
      </c>
      <c r="BA72" s="781">
        <f t="shared" si="21"/>
        <v>0</v>
      </c>
      <c r="BB72" s="781">
        <f t="shared" si="21"/>
        <v>0</v>
      </c>
      <c r="BC72" s="781">
        <f t="shared" si="21"/>
        <v>0</v>
      </c>
      <c r="BD72" s="781">
        <f t="shared" si="21"/>
        <v>0</v>
      </c>
      <c r="BE72" s="781">
        <f t="shared" si="21"/>
        <v>0</v>
      </c>
      <c r="BF72" s="781">
        <f t="shared" si="21"/>
        <v>0</v>
      </c>
      <c r="BG72" s="781">
        <f t="shared" si="21"/>
        <v>0</v>
      </c>
      <c r="BH72" s="781">
        <f t="shared" si="21"/>
        <v>0</v>
      </c>
      <c r="BI72" s="781">
        <f t="shared" si="21"/>
        <v>0</v>
      </c>
      <c r="BJ72" s="781">
        <f t="shared" si="21"/>
        <v>0</v>
      </c>
      <c r="BK72" s="781">
        <f t="shared" si="21"/>
        <v>0</v>
      </c>
      <c r="BL72" s="781">
        <f t="shared" si="21"/>
        <v>0</v>
      </c>
      <c r="BM72" s="781">
        <f t="shared" si="21"/>
        <v>0</v>
      </c>
      <c r="BN72" s="781">
        <f t="shared" si="21"/>
        <v>0</v>
      </c>
      <c r="BO72" s="781">
        <f t="shared" si="21"/>
        <v>0</v>
      </c>
      <c r="BP72" s="781">
        <f t="shared" si="21"/>
        <v>0</v>
      </c>
      <c r="BQ72" s="781">
        <f t="shared" si="21"/>
        <v>0</v>
      </c>
      <c r="BR72" s="781">
        <f t="shared" si="21"/>
        <v>0</v>
      </c>
      <c r="BS72" s="781">
        <f t="shared" si="21"/>
        <v>0</v>
      </c>
      <c r="BT72" s="781">
        <f t="shared" si="21"/>
        <v>0</v>
      </c>
      <c r="BU72" s="781">
        <f t="shared" ref="BU72:DC72" si="22">COUNTA(BU73:BU75)</f>
        <v>0</v>
      </c>
      <c r="BV72" s="781">
        <f t="shared" si="22"/>
        <v>0</v>
      </c>
      <c r="BW72" s="781">
        <f t="shared" si="22"/>
        <v>0</v>
      </c>
      <c r="BX72" s="781">
        <f t="shared" si="22"/>
        <v>0</v>
      </c>
      <c r="BY72" s="781">
        <f t="shared" si="22"/>
        <v>0</v>
      </c>
      <c r="BZ72" s="781">
        <f t="shared" si="22"/>
        <v>0</v>
      </c>
      <c r="CA72" s="781">
        <f t="shared" si="22"/>
        <v>0</v>
      </c>
      <c r="CB72" s="781">
        <f t="shared" si="22"/>
        <v>0</v>
      </c>
      <c r="CC72" s="781">
        <f t="shared" si="22"/>
        <v>0</v>
      </c>
      <c r="CD72" s="781">
        <f t="shared" si="22"/>
        <v>0</v>
      </c>
      <c r="CE72" s="781">
        <f t="shared" si="22"/>
        <v>0</v>
      </c>
      <c r="CF72" s="781">
        <f t="shared" si="22"/>
        <v>0</v>
      </c>
      <c r="CG72" s="781">
        <f t="shared" si="22"/>
        <v>0</v>
      </c>
      <c r="CH72" s="781">
        <f t="shared" si="22"/>
        <v>0</v>
      </c>
      <c r="CI72" s="781">
        <f t="shared" si="22"/>
        <v>0</v>
      </c>
      <c r="CJ72" s="781">
        <f t="shared" si="22"/>
        <v>0</v>
      </c>
      <c r="CK72" s="781">
        <f t="shared" si="22"/>
        <v>0</v>
      </c>
      <c r="CL72" s="781">
        <f t="shared" si="22"/>
        <v>0</v>
      </c>
      <c r="CM72" s="781">
        <f t="shared" si="22"/>
        <v>0</v>
      </c>
      <c r="CN72" s="781">
        <f t="shared" si="22"/>
        <v>0</v>
      </c>
      <c r="CO72" s="781">
        <f t="shared" si="22"/>
        <v>0</v>
      </c>
      <c r="CP72" s="781">
        <f t="shared" si="22"/>
        <v>0</v>
      </c>
      <c r="CQ72" s="781">
        <f t="shared" si="22"/>
        <v>0</v>
      </c>
      <c r="CR72" s="781">
        <f t="shared" si="22"/>
        <v>0</v>
      </c>
      <c r="CS72" s="781">
        <f t="shared" si="22"/>
        <v>0</v>
      </c>
      <c r="CT72" s="781">
        <f t="shared" si="22"/>
        <v>0</v>
      </c>
      <c r="CU72" s="781">
        <f t="shared" si="22"/>
        <v>0</v>
      </c>
      <c r="CV72" s="781">
        <f t="shared" si="22"/>
        <v>0</v>
      </c>
      <c r="CW72" s="781">
        <f t="shared" si="22"/>
        <v>0</v>
      </c>
      <c r="CX72" s="781">
        <f t="shared" si="22"/>
        <v>0</v>
      </c>
      <c r="CY72" s="781">
        <f t="shared" si="22"/>
        <v>0</v>
      </c>
      <c r="CZ72" s="781">
        <f t="shared" si="22"/>
        <v>0</v>
      </c>
      <c r="DA72" s="781">
        <f t="shared" si="22"/>
        <v>0</v>
      </c>
      <c r="DB72" s="781">
        <f t="shared" si="22"/>
        <v>0</v>
      </c>
      <c r="DC72" s="785">
        <f t="shared" si="22"/>
        <v>0</v>
      </c>
      <c r="DD72" s="1021"/>
      <c r="DE72" s="899">
        <f t="shared" ref="DE72:DP72" si="23">COUNTA(DE73:DE75)</f>
        <v>0</v>
      </c>
      <c r="DF72" s="899">
        <f t="shared" si="23"/>
        <v>0</v>
      </c>
      <c r="DG72" s="899">
        <f t="shared" si="23"/>
        <v>0</v>
      </c>
      <c r="DH72" s="899">
        <f t="shared" si="23"/>
        <v>0</v>
      </c>
      <c r="DI72" s="899">
        <f t="shared" si="23"/>
        <v>0</v>
      </c>
      <c r="DJ72" s="899">
        <f t="shared" si="23"/>
        <v>0</v>
      </c>
      <c r="DK72" s="899">
        <f t="shared" si="23"/>
        <v>0</v>
      </c>
      <c r="DL72" s="899">
        <f t="shared" si="23"/>
        <v>0</v>
      </c>
      <c r="DM72" s="899">
        <f t="shared" si="23"/>
        <v>0</v>
      </c>
      <c r="DN72" s="899">
        <f t="shared" si="23"/>
        <v>0</v>
      </c>
      <c r="DO72" s="899">
        <f t="shared" si="23"/>
        <v>0</v>
      </c>
      <c r="DP72" s="899">
        <f t="shared" si="23"/>
        <v>0</v>
      </c>
      <c r="DQ72" s="1008"/>
      <c r="DR72" s="1081">
        <f>SUM(DR73:DR75)</f>
        <v>0</v>
      </c>
      <c r="DS72" s="1082"/>
      <c r="DT72" s="1065" t="s">
        <v>708</v>
      </c>
    </row>
    <row r="73" spans="2:124" ht="13.5" customHeight="1">
      <c r="B73" s="672" t="s">
        <v>649</v>
      </c>
      <c r="C73" s="842"/>
      <c r="D73" s="659">
        <f t="shared" si="16"/>
        <v>2</v>
      </c>
      <c r="E73" s="900"/>
      <c r="F73" s="709">
        <f>COUNTA(G73:M73)</f>
        <v>2</v>
      </c>
      <c r="G73" s="821" t="s">
        <v>656</v>
      </c>
      <c r="H73" s="666"/>
      <c r="I73" s="1277" t="s">
        <v>656</v>
      </c>
      <c r="J73" s="666"/>
      <c r="K73" s="666"/>
      <c r="L73" s="666"/>
      <c r="M73" s="690"/>
      <c r="N73" s="900"/>
      <c r="O73" s="709">
        <f>COUNTA(P73:T73)</f>
        <v>0</v>
      </c>
      <c r="P73" s="822"/>
      <c r="Q73" s="666"/>
      <c r="R73" s="666"/>
      <c r="S73" s="666"/>
      <c r="T73" s="690"/>
      <c r="U73" s="900"/>
      <c r="V73" s="709"/>
      <c r="W73" s="822"/>
      <c r="X73" s="666"/>
      <c r="Y73" s="666"/>
      <c r="Z73" s="666"/>
      <c r="AA73" s="666"/>
      <c r="AB73" s="666"/>
      <c r="AC73" s="690"/>
      <c r="AD73" s="677"/>
      <c r="AE73" s="802"/>
      <c r="AF73" s="666"/>
      <c r="AG73" s="666"/>
      <c r="AH73" s="666"/>
      <c r="AI73" s="666"/>
      <c r="AJ73" s="666"/>
      <c r="AK73" s="666"/>
      <c r="AL73" s="666"/>
      <c r="AM73" s="666"/>
      <c r="AN73" s="666"/>
      <c r="AO73" s="666"/>
      <c r="AP73" s="666"/>
      <c r="AQ73" s="666"/>
      <c r="AR73" s="666"/>
      <c r="AS73" s="666"/>
      <c r="AT73" s="666"/>
      <c r="AU73" s="666"/>
      <c r="AV73" s="666"/>
      <c r="AW73" s="666"/>
      <c r="AX73" s="666"/>
      <c r="AY73" s="666"/>
      <c r="AZ73" s="666"/>
      <c r="BA73" s="666"/>
      <c r="BB73" s="666"/>
      <c r="BC73" s="666"/>
      <c r="BD73" s="666"/>
      <c r="BE73" s="666"/>
      <c r="BF73" s="666"/>
      <c r="BG73" s="666"/>
      <c r="BH73" s="666"/>
      <c r="BI73" s="783"/>
      <c r="BJ73" s="783"/>
      <c r="BK73" s="783"/>
      <c r="BL73" s="783"/>
      <c r="BM73" s="783"/>
      <c r="BN73" s="783"/>
      <c r="BO73" s="783"/>
      <c r="BP73" s="783"/>
      <c r="BQ73" s="783"/>
      <c r="BR73" s="783"/>
      <c r="BS73" s="783"/>
      <c r="BT73" s="783"/>
      <c r="BU73" s="783"/>
      <c r="BV73" s="783"/>
      <c r="BW73" s="783"/>
      <c r="BX73" s="783"/>
      <c r="BY73" s="783"/>
      <c r="BZ73" s="783"/>
      <c r="CA73" s="783"/>
      <c r="CB73" s="783"/>
      <c r="CC73" s="783"/>
      <c r="CD73" s="783"/>
      <c r="CE73" s="783"/>
      <c r="CF73" s="783"/>
      <c r="CG73" s="783"/>
      <c r="CH73" s="783"/>
      <c r="CI73" s="783"/>
      <c r="CJ73" s="783"/>
      <c r="CK73" s="783"/>
      <c r="CL73" s="783"/>
      <c r="CM73" s="783"/>
      <c r="CN73" s="783"/>
      <c r="CO73" s="783"/>
      <c r="CP73" s="783"/>
      <c r="CQ73" s="783"/>
      <c r="CR73" s="783"/>
      <c r="CS73" s="783"/>
      <c r="CT73" s="783"/>
      <c r="CU73" s="783"/>
      <c r="CV73" s="783"/>
      <c r="CW73" s="783"/>
      <c r="CX73" s="783"/>
      <c r="CY73" s="783"/>
      <c r="CZ73" s="783"/>
      <c r="DA73" s="783"/>
      <c r="DB73" s="783"/>
      <c r="DC73" s="1013"/>
      <c r="DD73" s="1021"/>
      <c r="DE73" s="744"/>
      <c r="DF73" s="744"/>
      <c r="DG73" s="744"/>
      <c r="DH73" s="744"/>
      <c r="DI73" s="744"/>
      <c r="DJ73" s="744"/>
      <c r="DK73" s="744"/>
      <c r="DL73" s="744"/>
      <c r="DM73" s="744"/>
      <c r="DN73" s="744"/>
      <c r="DO73" s="744"/>
      <c r="DP73" s="744"/>
      <c r="DR73" s="1050">
        <f>COUNTA(DE73:DP73)</f>
        <v>0</v>
      </c>
      <c r="DS73" s="769"/>
      <c r="DT73" s="727" t="s">
        <v>649</v>
      </c>
    </row>
    <row r="74" spans="2:124" ht="13.5" customHeight="1">
      <c r="B74" s="771"/>
      <c r="C74" s="852"/>
      <c r="D74" s="659">
        <f t="shared" si="16"/>
        <v>0</v>
      </c>
      <c r="E74" s="900"/>
      <c r="F74" s="709">
        <f>COUNTA(G74:M74)</f>
        <v>0</v>
      </c>
      <c r="H74" s="700"/>
      <c r="I74" s="700"/>
      <c r="J74" s="700"/>
      <c r="K74" s="700"/>
      <c r="L74" s="700"/>
      <c r="M74" s="701"/>
      <c r="N74" s="900"/>
      <c r="O74" s="912">
        <f>COUNTA(P74:T74)</f>
        <v>0</v>
      </c>
      <c r="P74" s="887"/>
      <c r="Q74" s="700"/>
      <c r="R74" s="700"/>
      <c r="S74" s="700"/>
      <c r="T74" s="701"/>
      <c r="U74" s="900"/>
      <c r="V74" s="912"/>
      <c r="W74" s="887"/>
      <c r="X74" s="700"/>
      <c r="Y74" s="700"/>
      <c r="Z74" s="700"/>
      <c r="AA74" s="700"/>
      <c r="AB74" s="700"/>
      <c r="AC74" s="701"/>
      <c r="AD74" s="677"/>
      <c r="AE74" s="936"/>
      <c r="AF74" s="700"/>
      <c r="AG74" s="700"/>
      <c r="AH74" s="700"/>
      <c r="AI74" s="700"/>
      <c r="AJ74" s="700"/>
      <c r="AK74" s="700"/>
      <c r="AL74" s="700"/>
      <c r="AM74" s="700"/>
      <c r="AN74" s="700"/>
      <c r="AO74" s="700"/>
      <c r="AP74" s="700"/>
      <c r="AQ74" s="700"/>
      <c r="AR74" s="700"/>
      <c r="AS74" s="700"/>
      <c r="AT74" s="700"/>
      <c r="AU74" s="700"/>
      <c r="AV74" s="700"/>
      <c r="AW74" s="700"/>
      <c r="AX74" s="700"/>
      <c r="AY74" s="700"/>
      <c r="AZ74" s="700"/>
      <c r="BA74" s="700"/>
      <c r="BB74" s="700"/>
      <c r="BC74" s="700"/>
      <c r="BD74" s="700"/>
      <c r="BE74" s="700"/>
      <c r="BF74" s="700"/>
      <c r="BG74" s="700"/>
      <c r="BH74" s="700"/>
      <c r="BI74" s="806"/>
      <c r="BJ74" s="806"/>
      <c r="BK74" s="806"/>
      <c r="BL74" s="806"/>
      <c r="BM74" s="806"/>
      <c r="BN74" s="806"/>
      <c r="BO74" s="806"/>
      <c r="BP74" s="806"/>
      <c r="BQ74" s="806"/>
      <c r="BR74" s="806"/>
      <c r="BS74" s="806"/>
      <c r="BT74" s="806"/>
      <c r="BU74" s="806"/>
      <c r="BV74" s="806"/>
      <c r="BW74" s="806"/>
      <c r="BX74" s="806"/>
      <c r="BY74" s="806"/>
      <c r="BZ74" s="806"/>
      <c r="CA74" s="806"/>
      <c r="CB74" s="806"/>
      <c r="CC74" s="806"/>
      <c r="CD74" s="806"/>
      <c r="CE74" s="806"/>
      <c r="CF74" s="806"/>
      <c r="CG74" s="806"/>
      <c r="CH74" s="806"/>
      <c r="CI74" s="806"/>
      <c r="CJ74" s="806"/>
      <c r="CK74" s="806"/>
      <c r="CL74" s="806"/>
      <c r="CM74" s="806"/>
      <c r="CN74" s="806"/>
      <c r="CO74" s="806"/>
      <c r="CP74" s="806"/>
      <c r="CQ74" s="806"/>
      <c r="CR74" s="806"/>
      <c r="CS74" s="806"/>
      <c r="CT74" s="806"/>
      <c r="CU74" s="806"/>
      <c r="CV74" s="806"/>
      <c r="CW74" s="806"/>
      <c r="CX74" s="806"/>
      <c r="CY74" s="806"/>
      <c r="CZ74" s="806"/>
      <c r="DA74" s="806"/>
      <c r="DB74" s="806"/>
      <c r="DC74" s="1017"/>
      <c r="DD74" s="1021"/>
      <c r="DE74" s="900"/>
      <c r="DF74" s="900"/>
      <c r="DG74" s="900"/>
      <c r="DH74" s="900"/>
      <c r="DI74" s="900"/>
      <c r="DJ74" s="900"/>
      <c r="DK74" s="900"/>
      <c r="DL74" s="900"/>
      <c r="DM74" s="900"/>
      <c r="DN74" s="900"/>
      <c r="DO74" s="900"/>
      <c r="DP74" s="900"/>
      <c r="DR74" s="1050">
        <f>COUNTA(DE74:DP74)</f>
        <v>0</v>
      </c>
      <c r="DS74" s="734"/>
      <c r="DT74" s="746"/>
    </row>
    <row r="75" spans="2:124" ht="13.5" customHeight="1" thickBot="1">
      <c r="B75" s="772"/>
      <c r="C75" s="853"/>
      <c r="D75" s="659">
        <f t="shared" si="16"/>
        <v>0</v>
      </c>
      <c r="E75" s="900"/>
      <c r="F75" s="709">
        <f>COUNTA(G75:M75)</f>
        <v>0</v>
      </c>
      <c r="G75" s="825"/>
      <c r="H75" s="773"/>
      <c r="I75" s="773"/>
      <c r="J75" s="773"/>
      <c r="K75" s="773"/>
      <c r="L75" s="773"/>
      <c r="M75" s="774"/>
      <c r="N75" s="900"/>
      <c r="O75" s="926">
        <f>COUNTA(P75:T75)</f>
        <v>0</v>
      </c>
      <c r="P75" s="888"/>
      <c r="Q75" s="773"/>
      <c r="R75" s="773"/>
      <c r="S75" s="773"/>
      <c r="T75" s="774"/>
      <c r="U75" s="900"/>
      <c r="V75" s="926"/>
      <c r="W75" s="888"/>
      <c r="X75" s="773"/>
      <c r="Y75" s="773"/>
      <c r="Z75" s="773"/>
      <c r="AA75" s="773"/>
      <c r="AB75" s="773"/>
      <c r="AC75" s="774"/>
      <c r="AD75" s="677"/>
      <c r="AE75" s="938"/>
      <c r="AF75" s="773"/>
      <c r="AG75" s="773"/>
      <c r="AH75" s="773"/>
      <c r="AI75" s="773"/>
      <c r="AJ75" s="773"/>
      <c r="AK75" s="773"/>
      <c r="AL75" s="773"/>
      <c r="AM75" s="773"/>
      <c r="AN75" s="773"/>
      <c r="AO75" s="773"/>
      <c r="AP75" s="773"/>
      <c r="AQ75" s="773"/>
      <c r="AR75" s="773"/>
      <c r="AS75" s="773"/>
      <c r="AT75" s="773"/>
      <c r="AU75" s="773"/>
      <c r="AV75" s="773"/>
      <c r="AW75" s="773"/>
      <c r="AX75" s="773"/>
      <c r="AY75" s="773"/>
      <c r="AZ75" s="773"/>
      <c r="BA75" s="773"/>
      <c r="BB75" s="773"/>
      <c r="BC75" s="773"/>
      <c r="BD75" s="773"/>
      <c r="BE75" s="773"/>
      <c r="BF75" s="773"/>
      <c r="BG75" s="773"/>
      <c r="BH75" s="773"/>
      <c r="BI75" s="807"/>
      <c r="BJ75" s="807"/>
      <c r="BK75" s="807"/>
      <c r="BL75" s="807"/>
      <c r="BM75" s="807"/>
      <c r="BN75" s="807"/>
      <c r="BO75" s="807"/>
      <c r="BP75" s="807"/>
      <c r="BQ75" s="807"/>
      <c r="BR75" s="807"/>
      <c r="BS75" s="807"/>
      <c r="BT75" s="807"/>
      <c r="BU75" s="807"/>
      <c r="BV75" s="807"/>
      <c r="BW75" s="807"/>
      <c r="BX75" s="807"/>
      <c r="BY75" s="807"/>
      <c r="BZ75" s="807"/>
      <c r="CA75" s="807"/>
      <c r="CB75" s="807"/>
      <c r="CC75" s="807"/>
      <c r="CD75" s="807"/>
      <c r="CE75" s="807"/>
      <c r="CF75" s="807"/>
      <c r="CG75" s="807"/>
      <c r="CH75" s="807"/>
      <c r="CI75" s="807"/>
      <c r="CJ75" s="807"/>
      <c r="CK75" s="807"/>
      <c r="CL75" s="807"/>
      <c r="CM75" s="807"/>
      <c r="CN75" s="807"/>
      <c r="CO75" s="807"/>
      <c r="CP75" s="807"/>
      <c r="CQ75" s="807"/>
      <c r="CR75" s="807"/>
      <c r="CS75" s="807"/>
      <c r="CT75" s="807"/>
      <c r="CU75" s="807"/>
      <c r="CV75" s="807"/>
      <c r="CW75" s="807"/>
      <c r="CX75" s="807"/>
      <c r="CY75" s="807"/>
      <c r="CZ75" s="807"/>
      <c r="DA75" s="807"/>
      <c r="DB75" s="807"/>
      <c r="DC75" s="1018"/>
      <c r="DD75" s="1021"/>
      <c r="DE75" s="901"/>
      <c r="DF75" s="901"/>
      <c r="DG75" s="901"/>
      <c r="DH75" s="901"/>
      <c r="DI75" s="901"/>
      <c r="DJ75" s="901"/>
      <c r="DK75" s="901"/>
      <c r="DL75" s="901"/>
      <c r="DM75" s="901"/>
      <c r="DN75" s="901"/>
      <c r="DO75" s="901"/>
      <c r="DP75" s="901"/>
      <c r="DR75" s="1050">
        <f>COUNTA(DE75:DP75)</f>
        <v>0</v>
      </c>
      <c r="DS75" s="734"/>
      <c r="DT75" s="1066"/>
    </row>
    <row r="76" spans="2:124" ht="15.75" customHeight="1" thickBot="1">
      <c r="B76" s="765" t="s">
        <v>646</v>
      </c>
      <c r="C76" s="974"/>
      <c r="D76" s="834">
        <f t="shared" si="16"/>
        <v>0</v>
      </c>
      <c r="E76" s="900"/>
      <c r="F76" s="968">
        <f>SUM(G76:M76)</f>
        <v>0</v>
      </c>
      <c r="G76" s="834">
        <f>COUNTA(G77:G79)</f>
        <v>0</v>
      </c>
      <c r="H76" s="706">
        <f t="shared" ref="H76:BT76" si="24">COUNTA(H77:H79)</f>
        <v>0</v>
      </c>
      <c r="I76" s="706">
        <f t="shared" si="24"/>
        <v>0</v>
      </c>
      <c r="J76" s="706">
        <f t="shared" si="24"/>
        <v>0</v>
      </c>
      <c r="K76" s="706">
        <f t="shared" si="24"/>
        <v>0</v>
      </c>
      <c r="L76" s="706">
        <f t="shared" si="24"/>
        <v>0</v>
      </c>
      <c r="M76" s="707">
        <f t="shared" si="24"/>
        <v>0</v>
      </c>
      <c r="N76" s="900"/>
      <c r="O76" s="968">
        <f>SUM(P76:T76)</f>
        <v>0</v>
      </c>
      <c r="P76" s="967">
        <f t="shared" si="24"/>
        <v>0</v>
      </c>
      <c r="Q76" s="706">
        <f t="shared" si="24"/>
        <v>0</v>
      </c>
      <c r="R76" s="706">
        <f t="shared" si="24"/>
        <v>0</v>
      </c>
      <c r="S76" s="706">
        <f t="shared" si="24"/>
        <v>0</v>
      </c>
      <c r="T76" s="707">
        <f t="shared" si="24"/>
        <v>0</v>
      </c>
      <c r="U76" s="900"/>
      <c r="V76" s="968">
        <f>SUM(W76:AC76)</f>
        <v>0</v>
      </c>
      <c r="W76" s="967">
        <f t="shared" si="24"/>
        <v>0</v>
      </c>
      <c r="X76" s="706">
        <f t="shared" si="24"/>
        <v>0</v>
      </c>
      <c r="Y76" s="706">
        <f t="shared" si="24"/>
        <v>0</v>
      </c>
      <c r="Z76" s="706">
        <f t="shared" si="24"/>
        <v>0</v>
      </c>
      <c r="AA76" s="706">
        <f t="shared" si="24"/>
        <v>0</v>
      </c>
      <c r="AB76" s="706">
        <f t="shared" si="24"/>
        <v>0</v>
      </c>
      <c r="AC76" s="707">
        <f t="shared" si="24"/>
        <v>0</v>
      </c>
      <c r="AD76" s="677"/>
      <c r="AE76" s="973"/>
      <c r="AF76" s="706">
        <f t="shared" si="24"/>
        <v>0</v>
      </c>
      <c r="AG76" s="706">
        <f t="shared" si="24"/>
        <v>0</v>
      </c>
      <c r="AH76" s="706">
        <f t="shared" si="24"/>
        <v>0</v>
      </c>
      <c r="AI76" s="706">
        <f t="shared" si="24"/>
        <v>0</v>
      </c>
      <c r="AJ76" s="706">
        <f t="shared" si="24"/>
        <v>0</v>
      </c>
      <c r="AK76" s="706">
        <f t="shared" si="24"/>
        <v>0</v>
      </c>
      <c r="AL76" s="706">
        <f t="shared" si="24"/>
        <v>0</v>
      </c>
      <c r="AM76" s="706">
        <f t="shared" si="24"/>
        <v>0</v>
      </c>
      <c r="AN76" s="706">
        <f t="shared" si="24"/>
        <v>0</v>
      </c>
      <c r="AO76" s="706">
        <f t="shared" si="24"/>
        <v>0</v>
      </c>
      <c r="AP76" s="706">
        <f t="shared" si="24"/>
        <v>0</v>
      </c>
      <c r="AQ76" s="706">
        <f t="shared" si="24"/>
        <v>0</v>
      </c>
      <c r="AR76" s="706">
        <f t="shared" si="24"/>
        <v>0</v>
      </c>
      <c r="AS76" s="706">
        <f t="shared" si="24"/>
        <v>0</v>
      </c>
      <c r="AT76" s="706">
        <f t="shared" si="24"/>
        <v>0</v>
      </c>
      <c r="AU76" s="706">
        <f t="shared" si="24"/>
        <v>0</v>
      </c>
      <c r="AV76" s="706">
        <f t="shared" si="24"/>
        <v>0</v>
      </c>
      <c r="AW76" s="706">
        <f t="shared" si="24"/>
        <v>0</v>
      </c>
      <c r="AX76" s="706">
        <f t="shared" si="24"/>
        <v>0</v>
      </c>
      <c r="AY76" s="706">
        <f t="shared" si="24"/>
        <v>0</v>
      </c>
      <c r="AZ76" s="706">
        <f t="shared" si="24"/>
        <v>0</v>
      </c>
      <c r="BA76" s="706">
        <f t="shared" si="24"/>
        <v>0</v>
      </c>
      <c r="BB76" s="706">
        <f t="shared" si="24"/>
        <v>0</v>
      </c>
      <c r="BC76" s="706">
        <f t="shared" si="24"/>
        <v>0</v>
      </c>
      <c r="BD76" s="706">
        <f t="shared" si="24"/>
        <v>0</v>
      </c>
      <c r="BE76" s="706">
        <f t="shared" si="24"/>
        <v>0</v>
      </c>
      <c r="BF76" s="706">
        <f t="shared" si="24"/>
        <v>0</v>
      </c>
      <c r="BG76" s="706">
        <f t="shared" si="24"/>
        <v>0</v>
      </c>
      <c r="BH76" s="706">
        <f t="shared" si="24"/>
        <v>0</v>
      </c>
      <c r="BI76" s="706">
        <f t="shared" si="24"/>
        <v>0</v>
      </c>
      <c r="BJ76" s="706">
        <f t="shared" si="24"/>
        <v>0</v>
      </c>
      <c r="BK76" s="706">
        <f t="shared" si="24"/>
        <v>0</v>
      </c>
      <c r="BL76" s="706">
        <f t="shared" si="24"/>
        <v>0</v>
      </c>
      <c r="BM76" s="706">
        <f t="shared" si="24"/>
        <v>0</v>
      </c>
      <c r="BN76" s="706">
        <f t="shared" si="24"/>
        <v>0</v>
      </c>
      <c r="BO76" s="706">
        <f t="shared" si="24"/>
        <v>0</v>
      </c>
      <c r="BP76" s="706">
        <f t="shared" si="24"/>
        <v>0</v>
      </c>
      <c r="BQ76" s="706">
        <f t="shared" si="24"/>
        <v>0</v>
      </c>
      <c r="BR76" s="706">
        <f t="shared" si="24"/>
        <v>0</v>
      </c>
      <c r="BS76" s="706">
        <f t="shared" si="24"/>
        <v>0</v>
      </c>
      <c r="BT76" s="706">
        <f t="shared" si="24"/>
        <v>0</v>
      </c>
      <c r="BU76" s="706">
        <f t="shared" ref="BU76:DC76" si="25">COUNTA(BU77:BU79)</f>
        <v>0</v>
      </c>
      <c r="BV76" s="706">
        <f t="shared" si="25"/>
        <v>0</v>
      </c>
      <c r="BW76" s="706">
        <f t="shared" si="25"/>
        <v>0</v>
      </c>
      <c r="BX76" s="706">
        <f t="shared" si="25"/>
        <v>0</v>
      </c>
      <c r="BY76" s="706">
        <f t="shared" si="25"/>
        <v>0</v>
      </c>
      <c r="BZ76" s="706">
        <f t="shared" si="25"/>
        <v>0</v>
      </c>
      <c r="CA76" s="706">
        <f t="shared" si="25"/>
        <v>0</v>
      </c>
      <c r="CB76" s="706">
        <f t="shared" si="25"/>
        <v>0</v>
      </c>
      <c r="CC76" s="706">
        <f t="shared" si="25"/>
        <v>0</v>
      </c>
      <c r="CD76" s="706">
        <f t="shared" si="25"/>
        <v>0</v>
      </c>
      <c r="CE76" s="706">
        <f t="shared" si="25"/>
        <v>0</v>
      </c>
      <c r="CF76" s="706">
        <f t="shared" si="25"/>
        <v>0</v>
      </c>
      <c r="CG76" s="706">
        <f t="shared" si="25"/>
        <v>0</v>
      </c>
      <c r="CH76" s="706">
        <f t="shared" si="25"/>
        <v>0</v>
      </c>
      <c r="CI76" s="706">
        <f t="shared" si="25"/>
        <v>0</v>
      </c>
      <c r="CJ76" s="706">
        <f t="shared" si="25"/>
        <v>0</v>
      </c>
      <c r="CK76" s="706">
        <f t="shared" si="25"/>
        <v>0</v>
      </c>
      <c r="CL76" s="706">
        <f t="shared" si="25"/>
        <v>0</v>
      </c>
      <c r="CM76" s="706">
        <f t="shared" si="25"/>
        <v>0</v>
      </c>
      <c r="CN76" s="706">
        <f t="shared" si="25"/>
        <v>0</v>
      </c>
      <c r="CO76" s="706">
        <f t="shared" si="25"/>
        <v>0</v>
      </c>
      <c r="CP76" s="706">
        <f t="shared" si="25"/>
        <v>0</v>
      </c>
      <c r="CQ76" s="706">
        <f t="shared" si="25"/>
        <v>0</v>
      </c>
      <c r="CR76" s="706">
        <f t="shared" si="25"/>
        <v>0</v>
      </c>
      <c r="CS76" s="706">
        <f t="shared" si="25"/>
        <v>0</v>
      </c>
      <c r="CT76" s="706">
        <f t="shared" si="25"/>
        <v>0</v>
      </c>
      <c r="CU76" s="706">
        <f t="shared" si="25"/>
        <v>0</v>
      </c>
      <c r="CV76" s="706">
        <f t="shared" si="25"/>
        <v>0</v>
      </c>
      <c r="CW76" s="706">
        <f t="shared" si="25"/>
        <v>0</v>
      </c>
      <c r="CX76" s="706">
        <f t="shared" si="25"/>
        <v>0</v>
      </c>
      <c r="CY76" s="706">
        <f t="shared" si="25"/>
        <v>0</v>
      </c>
      <c r="CZ76" s="706">
        <f t="shared" si="25"/>
        <v>0</v>
      </c>
      <c r="DA76" s="706">
        <f t="shared" si="25"/>
        <v>0</v>
      </c>
      <c r="DB76" s="706">
        <f t="shared" si="25"/>
        <v>0</v>
      </c>
      <c r="DC76" s="707">
        <f t="shared" si="25"/>
        <v>0</v>
      </c>
      <c r="DD76" s="1021"/>
      <c r="DE76" s="997">
        <f t="shared" ref="DE76:DP76" si="26">COUNTA(DE77:DE79)</f>
        <v>1</v>
      </c>
      <c r="DF76" s="997">
        <f t="shared" si="26"/>
        <v>0</v>
      </c>
      <c r="DG76" s="997">
        <f t="shared" si="26"/>
        <v>0</v>
      </c>
      <c r="DH76" s="997">
        <f t="shared" si="26"/>
        <v>0</v>
      </c>
      <c r="DI76" s="997">
        <f t="shared" si="26"/>
        <v>0</v>
      </c>
      <c r="DJ76" s="997">
        <f t="shared" si="26"/>
        <v>0</v>
      </c>
      <c r="DK76" s="997">
        <f t="shared" si="26"/>
        <v>0</v>
      </c>
      <c r="DL76" s="997">
        <f t="shared" si="26"/>
        <v>0</v>
      </c>
      <c r="DM76" s="997">
        <f t="shared" si="26"/>
        <v>0</v>
      </c>
      <c r="DN76" s="997">
        <f t="shared" si="26"/>
        <v>0</v>
      </c>
      <c r="DO76" s="997">
        <f t="shared" si="26"/>
        <v>0</v>
      </c>
      <c r="DP76" s="997">
        <f t="shared" si="26"/>
        <v>0</v>
      </c>
      <c r="DR76" s="1067">
        <f>SUM(DR77:DR79)</f>
        <v>1</v>
      </c>
      <c r="DS76" s="725"/>
      <c r="DT76" s="1068" t="s">
        <v>646</v>
      </c>
    </row>
    <row r="77" spans="2:124" ht="13.5" customHeight="1">
      <c r="B77" s="695" t="s">
        <v>684</v>
      </c>
      <c r="C77" s="847"/>
      <c r="D77" s="663">
        <f t="shared" si="16"/>
        <v>0</v>
      </c>
      <c r="E77" s="900"/>
      <c r="F77" s="831">
        <f>COUNTA(G77:M77)</f>
        <v>0</v>
      </c>
      <c r="G77" s="663"/>
      <c r="H77" s="696"/>
      <c r="I77" s="696"/>
      <c r="J77" s="696"/>
      <c r="K77" s="696"/>
      <c r="L77" s="696"/>
      <c r="M77" s="698"/>
      <c r="N77" s="900"/>
      <c r="O77" s="708">
        <f>COUNTA(P77:T77)</f>
        <v>0</v>
      </c>
      <c r="P77" s="884"/>
      <c r="Q77" s="671"/>
      <c r="R77" s="671"/>
      <c r="S77" s="671"/>
      <c r="T77" s="689"/>
      <c r="U77" s="900"/>
      <c r="V77" s="708"/>
      <c r="W77" s="884"/>
      <c r="X77" s="671"/>
      <c r="Y77" s="671"/>
      <c r="Z77" s="671"/>
      <c r="AA77" s="671"/>
      <c r="AB77" s="671"/>
      <c r="AC77" s="689"/>
      <c r="AD77" s="677"/>
      <c r="AE77" s="803"/>
      <c r="AF77" s="671"/>
      <c r="AG77" s="671"/>
      <c r="AH77" s="671"/>
      <c r="AI77" s="671"/>
      <c r="AJ77" s="671"/>
      <c r="AK77" s="671"/>
      <c r="AL77" s="671"/>
      <c r="AM77" s="671"/>
      <c r="AN77" s="671"/>
      <c r="AO77" s="671"/>
      <c r="AP77" s="671"/>
      <c r="AQ77" s="671"/>
      <c r="AR77" s="671"/>
      <c r="AS77" s="671"/>
      <c r="AT77" s="671"/>
      <c r="AU77" s="671"/>
      <c r="AV77" s="671"/>
      <c r="AW77" s="671"/>
      <c r="AX77" s="671"/>
      <c r="AY77" s="671"/>
      <c r="AZ77" s="671"/>
      <c r="BA77" s="671"/>
      <c r="BB77" s="671"/>
      <c r="BC77" s="671"/>
      <c r="BD77" s="671"/>
      <c r="BE77" s="671"/>
      <c r="BF77" s="671"/>
      <c r="BG77" s="671"/>
      <c r="BH77" s="671"/>
      <c r="BI77" s="797"/>
      <c r="BJ77" s="797"/>
      <c r="BK77" s="797"/>
      <c r="BL77" s="797"/>
      <c r="BM77" s="797"/>
      <c r="BN77" s="797"/>
      <c r="BO77" s="797"/>
      <c r="BP77" s="797"/>
      <c r="BQ77" s="797"/>
      <c r="BR77" s="797"/>
      <c r="BS77" s="797"/>
      <c r="BT77" s="797"/>
      <c r="BU77" s="797"/>
      <c r="BV77" s="797"/>
      <c r="BW77" s="797"/>
      <c r="BX77" s="797"/>
      <c r="BY77" s="797"/>
      <c r="BZ77" s="797"/>
      <c r="CA77" s="797"/>
      <c r="CB77" s="797"/>
      <c r="CC77" s="797"/>
      <c r="CD77" s="797"/>
      <c r="CE77" s="797"/>
      <c r="CF77" s="797"/>
      <c r="CG77" s="797"/>
      <c r="CH77" s="797"/>
      <c r="CI77" s="797"/>
      <c r="CJ77" s="797"/>
      <c r="CK77" s="797"/>
      <c r="CL77" s="797"/>
      <c r="CM77" s="797"/>
      <c r="CN77" s="797"/>
      <c r="CO77" s="797"/>
      <c r="CP77" s="797"/>
      <c r="CQ77" s="797"/>
      <c r="CR77" s="797"/>
      <c r="CS77" s="797"/>
      <c r="CT77" s="797"/>
      <c r="CU77" s="797"/>
      <c r="CV77" s="797"/>
      <c r="CW77" s="797"/>
      <c r="CX77" s="797"/>
      <c r="CY77" s="797"/>
      <c r="CZ77" s="797"/>
      <c r="DA77" s="797"/>
      <c r="DB77" s="797"/>
      <c r="DC77" s="1012"/>
      <c r="DD77" s="1021"/>
      <c r="DE77" s="993" t="s">
        <v>656</v>
      </c>
      <c r="DF77" s="829"/>
      <c r="DG77" s="829"/>
      <c r="DH77" s="829"/>
      <c r="DI77" s="829"/>
      <c r="DJ77" s="829"/>
      <c r="DK77" s="829"/>
      <c r="DL77" s="829"/>
      <c r="DM77" s="829"/>
      <c r="DN77" s="829"/>
      <c r="DO77" s="829"/>
      <c r="DP77" s="829"/>
      <c r="DR77" s="1080">
        <f>COUNTA(DE77:DP77)</f>
        <v>1</v>
      </c>
      <c r="DS77" s="769"/>
      <c r="DT77" s="770" t="s">
        <v>684</v>
      </c>
    </row>
    <row r="78" spans="2:124" ht="13.5" customHeight="1">
      <c r="B78" s="693"/>
      <c r="C78" s="849"/>
      <c r="D78" s="659">
        <f t="shared" si="16"/>
        <v>0</v>
      </c>
      <c r="E78" s="900"/>
      <c r="F78" s="709">
        <f>COUNTA(G78:M78)</f>
        <v>0</v>
      </c>
      <c r="G78" s="664"/>
      <c r="H78" s="694"/>
      <c r="I78" s="694"/>
      <c r="J78" s="694"/>
      <c r="K78" s="694"/>
      <c r="L78" s="694"/>
      <c r="M78" s="699"/>
      <c r="N78" s="900"/>
      <c r="O78" s="709">
        <f>COUNTA(P78:T78)</f>
        <v>0</v>
      </c>
      <c r="P78" s="822"/>
      <c r="Q78" s="666"/>
      <c r="R78" s="666"/>
      <c r="S78" s="666"/>
      <c r="T78" s="690"/>
      <c r="U78" s="900"/>
      <c r="V78" s="709"/>
      <c r="W78" s="822"/>
      <c r="X78" s="666"/>
      <c r="Y78" s="666"/>
      <c r="Z78" s="666"/>
      <c r="AA78" s="666"/>
      <c r="AB78" s="666"/>
      <c r="AC78" s="690"/>
      <c r="AD78" s="677"/>
      <c r="AE78" s="802"/>
      <c r="AF78" s="666"/>
      <c r="AG78" s="666"/>
      <c r="AH78" s="666"/>
      <c r="AI78" s="666"/>
      <c r="AJ78" s="666"/>
      <c r="AK78" s="666"/>
      <c r="AL78" s="666"/>
      <c r="AM78" s="666"/>
      <c r="AN78" s="666"/>
      <c r="AO78" s="666"/>
      <c r="AP78" s="666"/>
      <c r="AQ78" s="666"/>
      <c r="AR78" s="666"/>
      <c r="AS78" s="666"/>
      <c r="AT78" s="666"/>
      <c r="AU78" s="666"/>
      <c r="AV78" s="666"/>
      <c r="AW78" s="666"/>
      <c r="AX78" s="666"/>
      <c r="AY78" s="666"/>
      <c r="AZ78" s="666"/>
      <c r="BA78" s="666"/>
      <c r="BB78" s="666"/>
      <c r="BC78" s="666"/>
      <c r="BD78" s="666"/>
      <c r="BE78" s="666"/>
      <c r="BF78" s="666"/>
      <c r="BG78" s="666"/>
      <c r="BH78" s="666"/>
      <c r="BI78" s="783"/>
      <c r="BJ78" s="783"/>
      <c r="BK78" s="783"/>
      <c r="BL78" s="783"/>
      <c r="BM78" s="783"/>
      <c r="BN78" s="783"/>
      <c r="BO78" s="783"/>
      <c r="BP78" s="783"/>
      <c r="BQ78" s="783"/>
      <c r="BR78" s="783"/>
      <c r="BS78" s="783"/>
      <c r="BT78" s="783"/>
      <c r="BU78" s="783"/>
      <c r="BV78" s="783"/>
      <c r="BW78" s="783"/>
      <c r="BX78" s="783"/>
      <c r="BY78" s="783"/>
      <c r="BZ78" s="783"/>
      <c r="CA78" s="783"/>
      <c r="CB78" s="783"/>
      <c r="CC78" s="783"/>
      <c r="CD78" s="783"/>
      <c r="CE78" s="783"/>
      <c r="CF78" s="783"/>
      <c r="CG78" s="783"/>
      <c r="CH78" s="783"/>
      <c r="CI78" s="783"/>
      <c r="CJ78" s="783"/>
      <c r="CK78" s="783"/>
      <c r="CL78" s="783"/>
      <c r="CM78" s="783"/>
      <c r="CN78" s="783"/>
      <c r="CO78" s="783"/>
      <c r="CP78" s="783"/>
      <c r="CQ78" s="783"/>
      <c r="CR78" s="783"/>
      <c r="CS78" s="783"/>
      <c r="CT78" s="783"/>
      <c r="CU78" s="783"/>
      <c r="CV78" s="783"/>
      <c r="CW78" s="783"/>
      <c r="CX78" s="783"/>
      <c r="CY78" s="783"/>
      <c r="CZ78" s="783"/>
      <c r="DA78" s="783"/>
      <c r="DB78" s="783"/>
      <c r="DC78" s="1013"/>
      <c r="DD78" s="1021"/>
      <c r="DE78" s="995"/>
      <c r="DF78" s="995"/>
      <c r="DG78" s="995"/>
      <c r="DH78" s="995"/>
      <c r="DI78" s="995"/>
      <c r="DJ78" s="995"/>
      <c r="DK78" s="995"/>
      <c r="DL78" s="995"/>
      <c r="DM78" s="995"/>
      <c r="DN78" s="995"/>
      <c r="DO78" s="995"/>
      <c r="DP78" s="995"/>
      <c r="DR78" s="1050">
        <f>COUNTA(DE78:DP78)</f>
        <v>0</v>
      </c>
      <c r="DS78" s="734"/>
      <c r="DT78" s="759"/>
    </row>
    <row r="79" spans="2:124" ht="13.5" customHeight="1" thickBot="1">
      <c r="B79" s="675"/>
      <c r="C79" s="854"/>
      <c r="D79" s="826">
        <f t="shared" si="16"/>
        <v>0</v>
      </c>
      <c r="E79" s="900"/>
      <c r="F79" s="833">
        <f>COUNTA(G79:M79)</f>
        <v>0</v>
      </c>
      <c r="G79" s="826"/>
      <c r="H79" s="676"/>
      <c r="I79" s="676"/>
      <c r="J79" s="676"/>
      <c r="K79" s="676"/>
      <c r="L79" s="676"/>
      <c r="M79" s="691"/>
      <c r="N79" s="900"/>
      <c r="O79" s="833">
        <f>COUNTA(P79:T79)</f>
        <v>0</v>
      </c>
      <c r="P79" s="889"/>
      <c r="Q79" s="676"/>
      <c r="R79" s="676"/>
      <c r="S79" s="676"/>
      <c r="T79" s="691"/>
      <c r="U79" s="900"/>
      <c r="V79" s="833"/>
      <c r="W79" s="889"/>
      <c r="X79" s="676"/>
      <c r="Y79" s="676"/>
      <c r="Z79" s="676"/>
      <c r="AA79" s="676"/>
      <c r="AB79" s="676"/>
      <c r="AC79" s="691"/>
      <c r="AD79" s="677"/>
      <c r="AE79" s="808"/>
      <c r="AF79" s="676"/>
      <c r="AG79" s="676"/>
      <c r="AH79" s="676"/>
      <c r="AI79" s="676"/>
      <c r="AJ79" s="676"/>
      <c r="AK79" s="676"/>
      <c r="AL79" s="676"/>
      <c r="AM79" s="676"/>
      <c r="AN79" s="676"/>
      <c r="AO79" s="676"/>
      <c r="AP79" s="676"/>
      <c r="AQ79" s="676"/>
      <c r="AR79" s="676"/>
      <c r="AS79" s="676"/>
      <c r="AT79" s="676"/>
      <c r="AU79" s="676"/>
      <c r="AV79" s="676"/>
      <c r="AW79" s="676"/>
      <c r="AX79" s="676"/>
      <c r="AY79" s="676"/>
      <c r="AZ79" s="676"/>
      <c r="BA79" s="676"/>
      <c r="BB79" s="676"/>
      <c r="BC79" s="676"/>
      <c r="BD79" s="676"/>
      <c r="BE79" s="676"/>
      <c r="BF79" s="676"/>
      <c r="BG79" s="676"/>
      <c r="BH79" s="676"/>
      <c r="BI79" s="809"/>
      <c r="BJ79" s="809"/>
      <c r="BK79" s="809"/>
      <c r="BL79" s="809"/>
      <c r="BM79" s="809"/>
      <c r="BN79" s="809"/>
      <c r="BO79" s="809"/>
      <c r="BP79" s="809"/>
      <c r="BQ79" s="809"/>
      <c r="BR79" s="809"/>
      <c r="BS79" s="809"/>
      <c r="BT79" s="809"/>
      <c r="BU79" s="809"/>
      <c r="BV79" s="809"/>
      <c r="BW79" s="809"/>
      <c r="BX79" s="809"/>
      <c r="BY79" s="809"/>
      <c r="BZ79" s="809"/>
      <c r="CA79" s="809"/>
      <c r="CB79" s="809"/>
      <c r="CC79" s="809"/>
      <c r="CD79" s="809"/>
      <c r="CE79" s="809"/>
      <c r="CF79" s="809"/>
      <c r="CG79" s="809"/>
      <c r="CH79" s="809"/>
      <c r="CI79" s="809"/>
      <c r="CJ79" s="809"/>
      <c r="CK79" s="809"/>
      <c r="CL79" s="809"/>
      <c r="CM79" s="809"/>
      <c r="CN79" s="809"/>
      <c r="CO79" s="809"/>
      <c r="CP79" s="809"/>
      <c r="CQ79" s="809"/>
      <c r="CR79" s="809"/>
      <c r="CS79" s="809"/>
      <c r="CT79" s="809"/>
      <c r="CU79" s="809"/>
      <c r="CV79" s="809"/>
      <c r="CW79" s="809"/>
      <c r="CX79" s="809"/>
      <c r="CY79" s="809"/>
      <c r="CZ79" s="809"/>
      <c r="DA79" s="809"/>
      <c r="DB79" s="809"/>
      <c r="DC79" s="1019"/>
      <c r="DD79" s="1021"/>
      <c r="DE79" s="998"/>
      <c r="DF79" s="998"/>
      <c r="DG79" s="998"/>
      <c r="DH79" s="998"/>
      <c r="DI79" s="998"/>
      <c r="DJ79" s="998"/>
      <c r="DK79" s="998"/>
      <c r="DL79" s="998"/>
      <c r="DM79" s="998"/>
      <c r="DN79" s="998"/>
      <c r="DO79" s="998"/>
      <c r="DP79" s="998"/>
      <c r="DR79" s="1069">
        <f>COUNTA(DE79:DP79)</f>
        <v>0</v>
      </c>
      <c r="DS79" s="692"/>
      <c r="DT79" s="728"/>
    </row>
    <row r="80" spans="2:124" ht="13.5" thickTop="1">
      <c r="F80" s="677"/>
      <c r="N80" s="904"/>
      <c r="O80" s="677"/>
      <c r="U80" s="904"/>
      <c r="AE80" s="677"/>
      <c r="DE80" s="902"/>
      <c r="DF80" s="902"/>
      <c r="DG80" s="902"/>
      <c r="DH80" s="902"/>
      <c r="DI80" s="902"/>
      <c r="DJ80" s="902"/>
      <c r="DK80" s="902"/>
      <c r="DL80" s="902"/>
      <c r="DM80" s="902"/>
      <c r="DN80" s="902"/>
      <c r="DO80" s="902"/>
      <c r="DP80" s="902"/>
    </row>
    <row r="82" spans="2:123">
      <c r="C82" s="1"/>
      <c r="D82" s="1"/>
      <c r="DR82" s="1"/>
      <c r="DS82" s="1"/>
    </row>
    <row r="83" spans="2:123" ht="16.5">
      <c r="B83" s="869"/>
      <c r="C83" s="870" t="s">
        <v>693</v>
      </c>
      <c r="D83" s="871" t="s">
        <v>718</v>
      </c>
      <c r="E83" s="870"/>
      <c r="F83" s="1"/>
      <c r="DR83" s="871"/>
      <c r="DS83" s="871"/>
    </row>
    <row r="84" spans="2:123" ht="15.75">
      <c r="B84" s="1252" t="s">
        <v>713</v>
      </c>
      <c r="C84" s="1262">
        <f>COUNTIF(G84:DP84,1)+COUNTIF(G84:DP84,2)</f>
        <v>1</v>
      </c>
      <c r="D84" s="1262">
        <f>COUNTIF(G84:DP84,2)</f>
        <v>1</v>
      </c>
      <c r="E84" s="1"/>
      <c r="G84" s="19">
        <f t="shared" ref="G84:G94" si="27">IF(G$3=$B84,COUNTA(G$7)+COUNTA(G$11),0)</f>
        <v>0</v>
      </c>
      <c r="H84" s="19">
        <f t="shared" ref="H84:BS85" si="28">IF(H$3=$B84,COUNTA(H$7)+COUNTA(H$11),0)</f>
        <v>0</v>
      </c>
      <c r="I84" s="19">
        <f t="shared" si="28"/>
        <v>0</v>
      </c>
      <c r="J84" s="19">
        <f t="shared" si="28"/>
        <v>0</v>
      </c>
      <c r="K84" s="19">
        <f t="shared" si="28"/>
        <v>2</v>
      </c>
      <c r="L84" s="19">
        <f t="shared" si="28"/>
        <v>0</v>
      </c>
      <c r="M84" s="19">
        <f t="shared" si="28"/>
        <v>0</v>
      </c>
      <c r="N84" s="19">
        <f t="shared" si="28"/>
        <v>0</v>
      </c>
      <c r="O84" s="19">
        <f t="shared" si="28"/>
        <v>0</v>
      </c>
      <c r="P84" s="19">
        <f t="shared" si="28"/>
        <v>0</v>
      </c>
      <c r="Q84" s="19">
        <f t="shared" si="28"/>
        <v>0</v>
      </c>
      <c r="R84" s="19">
        <f t="shared" si="28"/>
        <v>0</v>
      </c>
      <c r="S84" s="19">
        <f t="shared" si="28"/>
        <v>0</v>
      </c>
      <c r="T84" s="19">
        <f t="shared" si="28"/>
        <v>0</v>
      </c>
      <c r="U84" s="19">
        <f t="shared" si="28"/>
        <v>0</v>
      </c>
      <c r="V84" s="19">
        <f t="shared" si="28"/>
        <v>0</v>
      </c>
      <c r="W84" s="19">
        <f t="shared" si="28"/>
        <v>0</v>
      </c>
      <c r="X84" s="19">
        <f t="shared" si="28"/>
        <v>0</v>
      </c>
      <c r="Y84" s="19">
        <f t="shared" si="28"/>
        <v>0</v>
      </c>
      <c r="Z84" s="19">
        <f t="shared" si="28"/>
        <v>0</v>
      </c>
      <c r="AA84" s="19">
        <f t="shared" si="28"/>
        <v>0</v>
      </c>
      <c r="AB84" s="19">
        <f t="shared" si="28"/>
        <v>0</v>
      </c>
      <c r="AC84" s="19">
        <f t="shared" si="28"/>
        <v>0</v>
      </c>
      <c r="AD84" s="19">
        <f t="shared" si="28"/>
        <v>0</v>
      </c>
      <c r="AE84" s="19">
        <f t="shared" si="28"/>
        <v>0</v>
      </c>
      <c r="AF84" s="19">
        <f t="shared" si="28"/>
        <v>0</v>
      </c>
      <c r="AG84" s="19">
        <f t="shared" si="28"/>
        <v>0</v>
      </c>
      <c r="AH84" s="19">
        <f t="shared" si="28"/>
        <v>0</v>
      </c>
      <c r="AI84" s="19">
        <f t="shared" si="28"/>
        <v>0</v>
      </c>
      <c r="AJ84" s="19">
        <f t="shared" si="28"/>
        <v>0</v>
      </c>
      <c r="AK84" s="19">
        <f t="shared" si="28"/>
        <v>0</v>
      </c>
      <c r="AL84" s="19">
        <f t="shared" si="28"/>
        <v>0</v>
      </c>
      <c r="AM84" s="19">
        <f t="shared" si="28"/>
        <v>0</v>
      </c>
      <c r="AN84" s="19">
        <f t="shared" si="28"/>
        <v>0</v>
      </c>
      <c r="AO84" s="19">
        <f t="shared" si="28"/>
        <v>0</v>
      </c>
      <c r="AP84" s="19">
        <f t="shared" si="28"/>
        <v>0</v>
      </c>
      <c r="AQ84" s="19">
        <f t="shared" si="28"/>
        <v>0</v>
      </c>
      <c r="AR84" s="19">
        <f t="shared" si="28"/>
        <v>0</v>
      </c>
      <c r="AS84" s="19">
        <f t="shared" si="28"/>
        <v>0</v>
      </c>
      <c r="AT84" s="19">
        <f t="shared" si="28"/>
        <v>0</v>
      </c>
      <c r="AU84" s="19">
        <f t="shared" si="28"/>
        <v>0</v>
      </c>
      <c r="AV84" s="19">
        <f t="shared" si="28"/>
        <v>0</v>
      </c>
      <c r="AW84" s="19">
        <f t="shared" si="28"/>
        <v>0</v>
      </c>
      <c r="AX84" s="19">
        <f t="shared" si="28"/>
        <v>0</v>
      </c>
      <c r="AY84" s="19">
        <f t="shared" si="28"/>
        <v>0</v>
      </c>
      <c r="AZ84" s="19">
        <f t="shared" si="28"/>
        <v>0</v>
      </c>
      <c r="BA84" s="19">
        <f t="shared" si="28"/>
        <v>0</v>
      </c>
      <c r="BB84" s="19">
        <f t="shared" si="28"/>
        <v>0</v>
      </c>
      <c r="BC84" s="19">
        <f t="shared" si="28"/>
        <v>0</v>
      </c>
      <c r="BD84" s="19">
        <f t="shared" si="28"/>
        <v>0</v>
      </c>
      <c r="BE84" s="19">
        <f t="shared" si="28"/>
        <v>0</v>
      </c>
      <c r="BF84" s="19">
        <f t="shared" si="28"/>
        <v>0</v>
      </c>
      <c r="BG84" s="19">
        <f t="shared" si="28"/>
        <v>0</v>
      </c>
      <c r="BH84" s="19">
        <f t="shared" si="28"/>
        <v>0</v>
      </c>
      <c r="BI84" s="19">
        <f t="shared" si="28"/>
        <v>0</v>
      </c>
      <c r="BJ84" s="19">
        <f t="shared" si="28"/>
        <v>0</v>
      </c>
      <c r="BK84" s="19">
        <f t="shared" si="28"/>
        <v>0</v>
      </c>
      <c r="BL84" s="19">
        <f t="shared" si="28"/>
        <v>0</v>
      </c>
      <c r="BM84" s="19">
        <f t="shared" si="28"/>
        <v>0</v>
      </c>
      <c r="BN84" s="19">
        <f t="shared" si="28"/>
        <v>0</v>
      </c>
      <c r="BO84" s="19">
        <f t="shared" si="28"/>
        <v>0</v>
      </c>
      <c r="BP84" s="19">
        <f t="shared" si="28"/>
        <v>0</v>
      </c>
      <c r="BQ84" s="19">
        <f t="shared" si="28"/>
        <v>0</v>
      </c>
      <c r="BR84" s="19">
        <f t="shared" si="28"/>
        <v>0</v>
      </c>
      <c r="BS84" s="19">
        <f t="shared" si="28"/>
        <v>0</v>
      </c>
      <c r="BT84" s="19">
        <f t="shared" ref="BT84:DP88" si="29">IF(BT$3=$B84,COUNTA(BT$7)+COUNTA(BT$11),0)</f>
        <v>0</v>
      </c>
      <c r="BU84" s="19">
        <f t="shared" si="29"/>
        <v>0</v>
      </c>
      <c r="BV84" s="19">
        <f t="shared" si="29"/>
        <v>0</v>
      </c>
      <c r="BW84" s="19">
        <f t="shared" si="29"/>
        <v>0</v>
      </c>
      <c r="BX84" s="19">
        <f t="shared" si="29"/>
        <v>0</v>
      </c>
      <c r="BY84" s="19">
        <f t="shared" si="29"/>
        <v>0</v>
      </c>
      <c r="BZ84" s="19">
        <f t="shared" si="29"/>
        <v>0</v>
      </c>
      <c r="CA84" s="19">
        <f t="shared" si="29"/>
        <v>0</v>
      </c>
      <c r="CB84" s="19">
        <f t="shared" si="29"/>
        <v>0</v>
      </c>
      <c r="CC84" s="19">
        <f t="shared" si="29"/>
        <v>0</v>
      </c>
      <c r="CD84" s="19">
        <f t="shared" si="29"/>
        <v>0</v>
      </c>
      <c r="CE84" s="19">
        <f t="shared" si="29"/>
        <v>0</v>
      </c>
      <c r="CF84" s="19">
        <f t="shared" si="29"/>
        <v>0</v>
      </c>
      <c r="CG84" s="19">
        <f t="shared" si="29"/>
        <v>0</v>
      </c>
      <c r="CH84" s="19">
        <f t="shared" si="29"/>
        <v>0</v>
      </c>
      <c r="CI84" s="19">
        <f t="shared" si="29"/>
        <v>0</v>
      </c>
      <c r="CJ84" s="19">
        <f t="shared" si="29"/>
        <v>0</v>
      </c>
      <c r="CK84" s="19">
        <f t="shared" si="29"/>
        <v>0</v>
      </c>
      <c r="CL84" s="19">
        <f t="shared" si="29"/>
        <v>0</v>
      </c>
      <c r="CM84" s="19">
        <f t="shared" si="29"/>
        <v>0</v>
      </c>
      <c r="CN84" s="19">
        <f t="shared" si="29"/>
        <v>0</v>
      </c>
      <c r="CO84" s="19">
        <f t="shared" si="29"/>
        <v>0</v>
      </c>
      <c r="CP84" s="19">
        <f t="shared" si="29"/>
        <v>0</v>
      </c>
      <c r="CQ84" s="19">
        <f t="shared" si="29"/>
        <v>0</v>
      </c>
      <c r="CR84" s="19">
        <f t="shared" si="29"/>
        <v>0</v>
      </c>
      <c r="CS84" s="19">
        <f t="shared" si="29"/>
        <v>0</v>
      </c>
      <c r="CT84" s="19">
        <f t="shared" si="29"/>
        <v>0</v>
      </c>
      <c r="CU84" s="19">
        <f t="shared" si="29"/>
        <v>0</v>
      </c>
      <c r="CV84" s="19">
        <f t="shared" si="29"/>
        <v>0</v>
      </c>
      <c r="CW84" s="19">
        <f t="shared" si="29"/>
        <v>0</v>
      </c>
      <c r="CX84" s="19">
        <f t="shared" si="29"/>
        <v>0</v>
      </c>
      <c r="CY84" s="19">
        <f t="shared" si="29"/>
        <v>0</v>
      </c>
      <c r="CZ84" s="19">
        <f t="shared" si="29"/>
        <v>0</v>
      </c>
      <c r="DA84" s="19">
        <f t="shared" si="29"/>
        <v>0</v>
      </c>
      <c r="DB84" s="19">
        <f t="shared" si="29"/>
        <v>0</v>
      </c>
      <c r="DC84" s="19">
        <f t="shared" si="29"/>
        <v>0</v>
      </c>
      <c r="DD84" s="19">
        <f t="shared" si="29"/>
        <v>0</v>
      </c>
      <c r="DE84" s="19">
        <f t="shared" si="29"/>
        <v>0</v>
      </c>
      <c r="DF84" s="19">
        <f t="shared" si="29"/>
        <v>0</v>
      </c>
      <c r="DG84" s="19">
        <f t="shared" si="29"/>
        <v>0</v>
      </c>
      <c r="DH84" s="19">
        <f t="shared" si="29"/>
        <v>0</v>
      </c>
      <c r="DI84" s="19">
        <f t="shared" si="29"/>
        <v>0</v>
      </c>
      <c r="DJ84" s="19">
        <f t="shared" si="29"/>
        <v>0</v>
      </c>
      <c r="DK84" s="19">
        <f t="shared" si="29"/>
        <v>0</v>
      </c>
      <c r="DL84" s="19">
        <f t="shared" si="29"/>
        <v>0</v>
      </c>
      <c r="DM84" s="19">
        <f t="shared" si="29"/>
        <v>0</v>
      </c>
      <c r="DN84" s="19">
        <f t="shared" si="29"/>
        <v>0</v>
      </c>
      <c r="DO84" s="19">
        <f t="shared" si="29"/>
        <v>0</v>
      </c>
      <c r="DP84" s="19">
        <f t="shared" si="29"/>
        <v>0</v>
      </c>
      <c r="DR84" s="46"/>
      <c r="DS84" s="46"/>
    </row>
    <row r="85" spans="2:123" ht="15.75">
      <c r="B85" s="1253" t="s">
        <v>714</v>
      </c>
      <c r="C85" s="1263">
        <f t="shared" ref="C85:C94" si="30">COUNTIF(G85:DP85,1)+COUNTIF(G85:DP85,2)</f>
        <v>0</v>
      </c>
      <c r="D85" s="1263">
        <f t="shared" ref="D85:D94" si="31">COUNTIF(G85:DP85,2)</f>
        <v>0</v>
      </c>
      <c r="E85" s="1"/>
      <c r="G85" s="19">
        <f t="shared" si="27"/>
        <v>0</v>
      </c>
      <c r="H85" s="19">
        <f t="shared" ref="H85:V85" si="32">IF(H$3=$B85,COUNTA(H$7)+COUNTA(H$11),0)</f>
        <v>0</v>
      </c>
      <c r="I85" s="19">
        <f t="shared" si="32"/>
        <v>0</v>
      </c>
      <c r="J85" s="19">
        <f t="shared" si="32"/>
        <v>0</v>
      </c>
      <c r="K85" s="19">
        <f t="shared" si="32"/>
        <v>0</v>
      </c>
      <c r="L85" s="19">
        <f t="shared" si="32"/>
        <v>0</v>
      </c>
      <c r="M85" s="19">
        <f t="shared" si="32"/>
        <v>0</v>
      </c>
      <c r="N85" s="19">
        <f t="shared" si="32"/>
        <v>0</v>
      </c>
      <c r="O85" s="19">
        <f t="shared" si="32"/>
        <v>0</v>
      </c>
      <c r="P85" s="19">
        <f t="shared" si="32"/>
        <v>0</v>
      </c>
      <c r="Q85" s="19">
        <f t="shared" si="32"/>
        <v>0</v>
      </c>
      <c r="R85" s="19">
        <f t="shared" si="32"/>
        <v>0</v>
      </c>
      <c r="S85" s="19">
        <f t="shared" si="32"/>
        <v>0</v>
      </c>
      <c r="T85" s="19">
        <f t="shared" si="32"/>
        <v>0</v>
      </c>
      <c r="U85" s="19">
        <f t="shared" si="32"/>
        <v>0</v>
      </c>
      <c r="V85" s="19">
        <f t="shared" si="32"/>
        <v>0</v>
      </c>
      <c r="W85" s="19">
        <f t="shared" si="28"/>
        <v>0</v>
      </c>
      <c r="X85" s="19">
        <f t="shared" si="28"/>
        <v>0</v>
      </c>
      <c r="Y85" s="19">
        <f t="shared" si="28"/>
        <v>0</v>
      </c>
      <c r="Z85" s="19">
        <f t="shared" si="28"/>
        <v>0</v>
      </c>
      <c r="AA85" s="19">
        <f t="shared" si="28"/>
        <v>0</v>
      </c>
      <c r="AB85" s="19">
        <f t="shared" si="28"/>
        <v>0</v>
      </c>
      <c r="AC85" s="19">
        <f t="shared" si="28"/>
        <v>0</v>
      </c>
      <c r="AD85" s="19">
        <f t="shared" si="28"/>
        <v>0</v>
      </c>
      <c r="AE85" s="19">
        <f t="shared" si="28"/>
        <v>0</v>
      </c>
      <c r="AF85" s="19">
        <f t="shared" si="28"/>
        <v>0</v>
      </c>
      <c r="AG85" s="19">
        <f t="shared" si="28"/>
        <v>0</v>
      </c>
      <c r="AH85" s="19">
        <f t="shared" si="28"/>
        <v>0</v>
      </c>
      <c r="AI85" s="19">
        <f t="shared" si="28"/>
        <v>0</v>
      </c>
      <c r="AJ85" s="19">
        <f t="shared" si="28"/>
        <v>0</v>
      </c>
      <c r="AK85" s="19">
        <f t="shared" si="28"/>
        <v>0</v>
      </c>
      <c r="AL85" s="19">
        <f t="shared" si="28"/>
        <v>0</v>
      </c>
      <c r="AM85" s="19">
        <f t="shared" si="28"/>
        <v>0</v>
      </c>
      <c r="AN85" s="19">
        <f t="shared" si="28"/>
        <v>0</v>
      </c>
      <c r="AO85" s="19">
        <f t="shared" si="28"/>
        <v>0</v>
      </c>
      <c r="AP85" s="19">
        <f t="shared" si="28"/>
        <v>0</v>
      </c>
      <c r="AQ85" s="19">
        <f t="shared" si="28"/>
        <v>0</v>
      </c>
      <c r="AR85" s="19">
        <f t="shared" si="28"/>
        <v>0</v>
      </c>
      <c r="AS85" s="19">
        <f t="shared" si="28"/>
        <v>0</v>
      </c>
      <c r="AT85" s="19">
        <f t="shared" si="28"/>
        <v>0</v>
      </c>
      <c r="AU85" s="19">
        <f t="shared" si="28"/>
        <v>0</v>
      </c>
      <c r="AV85" s="19">
        <f t="shared" si="28"/>
        <v>0</v>
      </c>
      <c r="AW85" s="19">
        <f t="shared" si="28"/>
        <v>0</v>
      </c>
      <c r="AX85" s="19">
        <f t="shared" si="28"/>
        <v>0</v>
      </c>
      <c r="AY85" s="19">
        <f t="shared" si="28"/>
        <v>0</v>
      </c>
      <c r="AZ85" s="19">
        <f t="shared" si="28"/>
        <v>0</v>
      </c>
      <c r="BA85" s="19">
        <f t="shared" si="28"/>
        <v>0</v>
      </c>
      <c r="BB85" s="19">
        <f t="shared" si="28"/>
        <v>0</v>
      </c>
      <c r="BC85" s="19">
        <f t="shared" si="28"/>
        <v>0</v>
      </c>
      <c r="BD85" s="19">
        <f t="shared" si="28"/>
        <v>0</v>
      </c>
      <c r="BE85" s="19">
        <f t="shared" si="28"/>
        <v>0</v>
      </c>
      <c r="BF85" s="19">
        <f t="shared" si="28"/>
        <v>0</v>
      </c>
      <c r="BG85" s="19">
        <f t="shared" si="28"/>
        <v>0</v>
      </c>
      <c r="BH85" s="19">
        <f t="shared" si="28"/>
        <v>0</v>
      </c>
      <c r="BI85" s="19">
        <f t="shared" si="28"/>
        <v>0</v>
      </c>
      <c r="BJ85" s="19">
        <f t="shared" si="28"/>
        <v>0</v>
      </c>
      <c r="BK85" s="19">
        <f t="shared" si="28"/>
        <v>0</v>
      </c>
      <c r="BL85" s="19">
        <f t="shared" si="28"/>
        <v>0</v>
      </c>
      <c r="BM85" s="19">
        <f t="shared" si="28"/>
        <v>0</v>
      </c>
      <c r="BN85" s="19">
        <f t="shared" si="28"/>
        <v>0</v>
      </c>
      <c r="BO85" s="19">
        <f t="shared" si="28"/>
        <v>0</v>
      </c>
      <c r="BP85" s="19">
        <f t="shared" si="28"/>
        <v>0</v>
      </c>
      <c r="BQ85" s="19">
        <f t="shared" si="28"/>
        <v>0</v>
      </c>
      <c r="BR85" s="19">
        <f t="shared" si="28"/>
        <v>0</v>
      </c>
      <c r="BS85" s="19">
        <f t="shared" si="28"/>
        <v>0</v>
      </c>
      <c r="BT85" s="19">
        <f t="shared" si="29"/>
        <v>0</v>
      </c>
      <c r="BU85" s="19">
        <f t="shared" si="29"/>
        <v>0</v>
      </c>
      <c r="BV85" s="19">
        <f t="shared" si="29"/>
        <v>0</v>
      </c>
      <c r="BW85" s="19">
        <f t="shared" si="29"/>
        <v>0</v>
      </c>
      <c r="BX85" s="19">
        <f t="shared" si="29"/>
        <v>0</v>
      </c>
      <c r="BY85" s="19">
        <f t="shared" si="29"/>
        <v>0</v>
      </c>
      <c r="BZ85" s="19">
        <f t="shared" si="29"/>
        <v>0</v>
      </c>
      <c r="CA85" s="19">
        <f t="shared" si="29"/>
        <v>0</v>
      </c>
      <c r="CB85" s="19">
        <f t="shared" si="29"/>
        <v>0</v>
      </c>
      <c r="CC85" s="19">
        <f t="shared" si="29"/>
        <v>0</v>
      </c>
      <c r="CD85" s="19">
        <f t="shared" si="29"/>
        <v>0</v>
      </c>
      <c r="CE85" s="19">
        <f t="shared" si="29"/>
        <v>0</v>
      </c>
      <c r="CF85" s="19">
        <f t="shared" si="29"/>
        <v>0</v>
      </c>
      <c r="CG85" s="19">
        <f t="shared" si="29"/>
        <v>0</v>
      </c>
      <c r="CH85" s="19">
        <f t="shared" si="29"/>
        <v>0</v>
      </c>
      <c r="CI85" s="19">
        <f t="shared" si="29"/>
        <v>0</v>
      </c>
      <c r="CJ85" s="19">
        <f t="shared" si="29"/>
        <v>0</v>
      </c>
      <c r="CK85" s="19">
        <f t="shared" si="29"/>
        <v>0</v>
      </c>
      <c r="CL85" s="19">
        <f t="shared" si="29"/>
        <v>0</v>
      </c>
      <c r="CM85" s="19">
        <f t="shared" si="29"/>
        <v>0</v>
      </c>
      <c r="CN85" s="19">
        <f t="shared" si="29"/>
        <v>0</v>
      </c>
      <c r="CO85" s="19">
        <f t="shared" si="29"/>
        <v>0</v>
      </c>
      <c r="CP85" s="19">
        <f t="shared" si="29"/>
        <v>0</v>
      </c>
      <c r="CQ85" s="19">
        <f t="shared" si="29"/>
        <v>0</v>
      </c>
      <c r="CR85" s="19">
        <f t="shared" si="29"/>
        <v>0</v>
      </c>
      <c r="CS85" s="19">
        <f t="shared" si="29"/>
        <v>0</v>
      </c>
      <c r="CT85" s="19">
        <f t="shared" si="29"/>
        <v>0</v>
      </c>
      <c r="CU85" s="19">
        <f t="shared" si="29"/>
        <v>0</v>
      </c>
      <c r="CV85" s="19">
        <f t="shared" si="29"/>
        <v>0</v>
      </c>
      <c r="CW85" s="19">
        <f t="shared" si="29"/>
        <v>0</v>
      </c>
      <c r="CX85" s="19">
        <f t="shared" si="29"/>
        <v>0</v>
      </c>
      <c r="CY85" s="19">
        <f t="shared" si="29"/>
        <v>0</v>
      </c>
      <c r="CZ85" s="19">
        <f t="shared" si="29"/>
        <v>0</v>
      </c>
      <c r="DA85" s="19">
        <f t="shared" si="29"/>
        <v>0</v>
      </c>
      <c r="DB85" s="19">
        <f t="shared" si="29"/>
        <v>0</v>
      </c>
      <c r="DC85" s="19">
        <f t="shared" si="29"/>
        <v>0</v>
      </c>
      <c r="DD85" s="19">
        <f t="shared" si="29"/>
        <v>0</v>
      </c>
      <c r="DE85" s="19">
        <f t="shared" si="29"/>
        <v>0</v>
      </c>
      <c r="DF85" s="19">
        <f t="shared" si="29"/>
        <v>0</v>
      </c>
      <c r="DG85" s="19">
        <f t="shared" si="29"/>
        <v>0</v>
      </c>
      <c r="DH85" s="19">
        <f t="shared" si="29"/>
        <v>0</v>
      </c>
      <c r="DI85" s="19">
        <f t="shared" si="29"/>
        <v>0</v>
      </c>
      <c r="DJ85" s="19">
        <f t="shared" si="29"/>
        <v>0</v>
      </c>
      <c r="DK85" s="19">
        <f t="shared" si="29"/>
        <v>0</v>
      </c>
      <c r="DL85" s="19">
        <f t="shared" si="29"/>
        <v>0</v>
      </c>
      <c r="DM85" s="19">
        <f t="shared" si="29"/>
        <v>0</v>
      </c>
      <c r="DN85" s="19">
        <f t="shared" si="29"/>
        <v>0</v>
      </c>
      <c r="DO85" s="19">
        <f t="shared" si="29"/>
        <v>0</v>
      </c>
      <c r="DP85" s="19">
        <f t="shared" si="29"/>
        <v>0</v>
      </c>
      <c r="DR85" s="46"/>
      <c r="DS85" s="46"/>
    </row>
    <row r="86" spans="2:123" ht="15.75">
      <c r="B86" s="1254" t="s">
        <v>715</v>
      </c>
      <c r="C86" s="1264">
        <f t="shared" si="30"/>
        <v>0</v>
      </c>
      <c r="D86" s="1264">
        <f t="shared" si="31"/>
        <v>0</v>
      </c>
      <c r="E86" s="1"/>
      <c r="G86" s="19">
        <f t="shared" si="27"/>
        <v>0</v>
      </c>
      <c r="H86" s="19">
        <f t="shared" ref="H86:BS89" si="33">IF(H$3=$B86,COUNTA(H$7)+COUNTA(H$11),0)</f>
        <v>0</v>
      </c>
      <c r="I86" s="19">
        <f t="shared" si="33"/>
        <v>0</v>
      </c>
      <c r="J86" s="19">
        <f t="shared" si="33"/>
        <v>0</v>
      </c>
      <c r="K86" s="19">
        <f t="shared" si="33"/>
        <v>0</v>
      </c>
      <c r="L86" s="19">
        <f t="shared" si="33"/>
        <v>0</v>
      </c>
      <c r="M86" s="19">
        <f t="shared" si="33"/>
        <v>0</v>
      </c>
      <c r="N86" s="19">
        <f t="shared" si="33"/>
        <v>0</v>
      </c>
      <c r="O86" s="19">
        <f t="shared" si="33"/>
        <v>0</v>
      </c>
      <c r="P86" s="19">
        <f t="shared" si="33"/>
        <v>0</v>
      </c>
      <c r="Q86" s="19">
        <f t="shared" si="33"/>
        <v>0</v>
      </c>
      <c r="R86" s="19">
        <f t="shared" si="33"/>
        <v>0</v>
      </c>
      <c r="S86" s="19">
        <f t="shared" si="33"/>
        <v>0</v>
      </c>
      <c r="T86" s="19">
        <f t="shared" si="33"/>
        <v>0</v>
      </c>
      <c r="U86" s="19">
        <f t="shared" si="33"/>
        <v>0</v>
      </c>
      <c r="V86" s="19">
        <f t="shared" si="33"/>
        <v>0</v>
      </c>
      <c r="W86" s="19">
        <f t="shared" si="33"/>
        <v>0</v>
      </c>
      <c r="X86" s="19">
        <f t="shared" si="33"/>
        <v>0</v>
      </c>
      <c r="Y86" s="19">
        <f t="shared" si="33"/>
        <v>0</v>
      </c>
      <c r="Z86" s="19">
        <f t="shared" si="33"/>
        <v>0</v>
      </c>
      <c r="AA86" s="19">
        <f t="shared" si="33"/>
        <v>0</v>
      </c>
      <c r="AB86" s="19">
        <f t="shared" si="33"/>
        <v>0</v>
      </c>
      <c r="AC86" s="19">
        <f t="shared" si="33"/>
        <v>0</v>
      </c>
      <c r="AD86" s="19">
        <f t="shared" si="33"/>
        <v>0</v>
      </c>
      <c r="AE86" s="19">
        <f t="shared" si="33"/>
        <v>0</v>
      </c>
      <c r="AF86" s="19">
        <f t="shared" si="33"/>
        <v>0</v>
      </c>
      <c r="AG86" s="19">
        <f t="shared" si="33"/>
        <v>0</v>
      </c>
      <c r="AH86" s="19">
        <f t="shared" si="33"/>
        <v>0</v>
      </c>
      <c r="AI86" s="19">
        <f t="shared" si="33"/>
        <v>0</v>
      </c>
      <c r="AJ86" s="19">
        <f t="shared" si="33"/>
        <v>0</v>
      </c>
      <c r="AK86" s="19">
        <f t="shared" si="33"/>
        <v>0</v>
      </c>
      <c r="AL86" s="19">
        <f t="shared" si="33"/>
        <v>0</v>
      </c>
      <c r="AM86" s="19">
        <f t="shared" si="33"/>
        <v>0</v>
      </c>
      <c r="AN86" s="19">
        <f t="shared" si="33"/>
        <v>0</v>
      </c>
      <c r="AO86" s="19">
        <f t="shared" si="33"/>
        <v>0</v>
      </c>
      <c r="AP86" s="19">
        <f t="shared" si="33"/>
        <v>0</v>
      </c>
      <c r="AQ86" s="19">
        <f t="shared" si="33"/>
        <v>0</v>
      </c>
      <c r="AR86" s="19">
        <f t="shared" si="33"/>
        <v>0</v>
      </c>
      <c r="AS86" s="19">
        <f t="shared" si="33"/>
        <v>0</v>
      </c>
      <c r="AT86" s="19">
        <f t="shared" si="33"/>
        <v>0</v>
      </c>
      <c r="AU86" s="19">
        <f t="shared" si="33"/>
        <v>0</v>
      </c>
      <c r="AV86" s="19">
        <f t="shared" si="33"/>
        <v>0</v>
      </c>
      <c r="AW86" s="19">
        <f t="shared" si="33"/>
        <v>0</v>
      </c>
      <c r="AX86" s="19">
        <f t="shared" si="33"/>
        <v>0</v>
      </c>
      <c r="AY86" s="19">
        <f t="shared" si="33"/>
        <v>0</v>
      </c>
      <c r="AZ86" s="19">
        <f t="shared" si="33"/>
        <v>0</v>
      </c>
      <c r="BA86" s="19">
        <f t="shared" si="33"/>
        <v>0</v>
      </c>
      <c r="BB86" s="19">
        <f t="shared" si="33"/>
        <v>0</v>
      </c>
      <c r="BC86" s="19">
        <f t="shared" si="33"/>
        <v>0</v>
      </c>
      <c r="BD86" s="19">
        <f t="shared" si="33"/>
        <v>0</v>
      </c>
      <c r="BE86" s="19">
        <f t="shared" si="33"/>
        <v>0</v>
      </c>
      <c r="BF86" s="19">
        <f t="shared" si="33"/>
        <v>0</v>
      </c>
      <c r="BG86" s="19">
        <f t="shared" si="33"/>
        <v>0</v>
      </c>
      <c r="BH86" s="19">
        <f t="shared" si="33"/>
        <v>0</v>
      </c>
      <c r="BI86" s="19">
        <f t="shared" si="33"/>
        <v>0</v>
      </c>
      <c r="BJ86" s="19">
        <f t="shared" si="33"/>
        <v>0</v>
      </c>
      <c r="BK86" s="19">
        <f t="shared" si="33"/>
        <v>0</v>
      </c>
      <c r="BL86" s="19">
        <f t="shared" si="33"/>
        <v>0</v>
      </c>
      <c r="BM86" s="19">
        <f t="shared" si="33"/>
        <v>0</v>
      </c>
      <c r="BN86" s="19">
        <f t="shared" si="33"/>
        <v>0</v>
      </c>
      <c r="BO86" s="19">
        <f t="shared" si="33"/>
        <v>0</v>
      </c>
      <c r="BP86" s="19">
        <f t="shared" si="33"/>
        <v>0</v>
      </c>
      <c r="BQ86" s="19">
        <f t="shared" si="33"/>
        <v>0</v>
      </c>
      <c r="BR86" s="19">
        <f t="shared" si="33"/>
        <v>0</v>
      </c>
      <c r="BS86" s="19">
        <f t="shared" si="33"/>
        <v>0</v>
      </c>
      <c r="BT86" s="19">
        <f t="shared" si="29"/>
        <v>0</v>
      </c>
      <c r="BU86" s="19">
        <f t="shared" si="29"/>
        <v>0</v>
      </c>
      <c r="BV86" s="19">
        <f t="shared" si="29"/>
        <v>0</v>
      </c>
      <c r="BW86" s="19">
        <f t="shared" si="29"/>
        <v>0</v>
      </c>
      <c r="BX86" s="19">
        <f t="shared" si="29"/>
        <v>0</v>
      </c>
      <c r="BY86" s="19">
        <f t="shared" si="29"/>
        <v>0</v>
      </c>
      <c r="BZ86" s="19">
        <f t="shared" si="29"/>
        <v>0</v>
      </c>
      <c r="CA86" s="19">
        <f t="shared" si="29"/>
        <v>0</v>
      </c>
      <c r="CB86" s="19">
        <f t="shared" si="29"/>
        <v>0</v>
      </c>
      <c r="CC86" s="19">
        <f t="shared" si="29"/>
        <v>0</v>
      </c>
      <c r="CD86" s="19">
        <f t="shared" si="29"/>
        <v>0</v>
      </c>
      <c r="CE86" s="19">
        <f t="shared" si="29"/>
        <v>0</v>
      </c>
      <c r="CF86" s="19">
        <f t="shared" si="29"/>
        <v>0</v>
      </c>
      <c r="CG86" s="19">
        <f t="shared" si="29"/>
        <v>0</v>
      </c>
      <c r="CH86" s="19">
        <f t="shared" si="29"/>
        <v>0</v>
      </c>
      <c r="CI86" s="19">
        <f t="shared" si="29"/>
        <v>0</v>
      </c>
      <c r="CJ86" s="19">
        <f t="shared" si="29"/>
        <v>0</v>
      </c>
      <c r="CK86" s="19">
        <f t="shared" si="29"/>
        <v>0</v>
      </c>
      <c r="CL86" s="19">
        <f t="shared" si="29"/>
        <v>0</v>
      </c>
      <c r="CM86" s="19">
        <f t="shared" si="29"/>
        <v>0</v>
      </c>
      <c r="CN86" s="19">
        <f t="shared" si="29"/>
        <v>0</v>
      </c>
      <c r="CO86" s="19">
        <f t="shared" si="29"/>
        <v>0</v>
      </c>
      <c r="CP86" s="19">
        <f t="shared" si="29"/>
        <v>0</v>
      </c>
      <c r="CQ86" s="19">
        <f t="shared" si="29"/>
        <v>0</v>
      </c>
      <c r="CR86" s="19">
        <f t="shared" si="29"/>
        <v>0</v>
      </c>
      <c r="CS86" s="19">
        <f t="shared" si="29"/>
        <v>0</v>
      </c>
      <c r="CT86" s="19">
        <f t="shared" si="29"/>
        <v>0</v>
      </c>
      <c r="CU86" s="19">
        <f t="shared" si="29"/>
        <v>0</v>
      </c>
      <c r="CV86" s="19">
        <f t="shared" si="29"/>
        <v>0</v>
      </c>
      <c r="CW86" s="19">
        <f t="shared" si="29"/>
        <v>0</v>
      </c>
      <c r="CX86" s="19">
        <f t="shared" si="29"/>
        <v>0</v>
      </c>
      <c r="CY86" s="19">
        <f t="shared" si="29"/>
        <v>0</v>
      </c>
      <c r="CZ86" s="19">
        <f t="shared" si="29"/>
        <v>0</v>
      </c>
      <c r="DA86" s="19">
        <f t="shared" si="29"/>
        <v>0</v>
      </c>
      <c r="DB86" s="19">
        <f t="shared" si="29"/>
        <v>0</v>
      </c>
      <c r="DC86" s="19">
        <f t="shared" si="29"/>
        <v>0</v>
      </c>
      <c r="DD86" s="19">
        <f t="shared" si="29"/>
        <v>0</v>
      </c>
      <c r="DE86" s="19">
        <f t="shared" si="29"/>
        <v>0</v>
      </c>
      <c r="DF86" s="19">
        <f t="shared" si="29"/>
        <v>0</v>
      </c>
      <c r="DG86" s="19">
        <f t="shared" si="29"/>
        <v>0</v>
      </c>
      <c r="DH86" s="19">
        <f t="shared" si="29"/>
        <v>0</v>
      </c>
      <c r="DI86" s="19">
        <f t="shared" si="29"/>
        <v>0</v>
      </c>
      <c r="DJ86" s="19">
        <f t="shared" si="29"/>
        <v>0</v>
      </c>
      <c r="DK86" s="19">
        <f t="shared" si="29"/>
        <v>0</v>
      </c>
      <c r="DL86" s="19">
        <f t="shared" si="29"/>
        <v>0</v>
      </c>
      <c r="DM86" s="19">
        <f t="shared" si="29"/>
        <v>0</v>
      </c>
      <c r="DN86" s="19">
        <f t="shared" si="29"/>
        <v>0</v>
      </c>
      <c r="DO86" s="19">
        <f t="shared" si="29"/>
        <v>0</v>
      </c>
      <c r="DP86" s="19">
        <f t="shared" si="29"/>
        <v>0</v>
      </c>
      <c r="DR86" s="46"/>
      <c r="DS86" s="46"/>
    </row>
    <row r="87" spans="2:123" ht="15.75">
      <c r="B87" s="1255" t="s">
        <v>716</v>
      </c>
      <c r="C87" s="1265">
        <f t="shared" si="30"/>
        <v>2</v>
      </c>
      <c r="D87" s="1265">
        <f t="shared" si="31"/>
        <v>1</v>
      </c>
      <c r="E87" s="1"/>
      <c r="G87" s="1279">
        <f t="shared" si="27"/>
        <v>2</v>
      </c>
      <c r="H87" s="1279">
        <f t="shared" si="33"/>
        <v>0</v>
      </c>
      <c r="I87" s="19">
        <f t="shared" si="33"/>
        <v>0</v>
      </c>
      <c r="J87" s="1279">
        <f t="shared" si="33"/>
        <v>1</v>
      </c>
      <c r="K87" s="1279">
        <f>IF(K$3=$B87,COUNTA(K$7)+COUNTA(K$11),0)</f>
        <v>0</v>
      </c>
      <c r="L87" s="1279">
        <f t="shared" si="33"/>
        <v>0</v>
      </c>
      <c r="M87" s="1279">
        <f t="shared" si="33"/>
        <v>0</v>
      </c>
      <c r="N87" s="19">
        <f t="shared" si="33"/>
        <v>0</v>
      </c>
      <c r="O87" s="19">
        <f t="shared" si="33"/>
        <v>0</v>
      </c>
      <c r="P87" s="19">
        <f t="shared" si="33"/>
        <v>0</v>
      </c>
      <c r="Q87" s="19">
        <f t="shared" si="33"/>
        <v>0</v>
      </c>
      <c r="R87" s="19">
        <f t="shared" si="33"/>
        <v>0</v>
      </c>
      <c r="S87" s="19">
        <f t="shared" si="33"/>
        <v>0</v>
      </c>
      <c r="T87" s="19">
        <f t="shared" si="33"/>
        <v>0</v>
      </c>
      <c r="U87" s="19">
        <f t="shared" si="33"/>
        <v>0</v>
      </c>
      <c r="V87" s="19">
        <f t="shared" si="33"/>
        <v>0</v>
      </c>
      <c r="W87" s="19">
        <f t="shared" si="33"/>
        <v>0</v>
      </c>
      <c r="X87" s="19">
        <f t="shared" si="33"/>
        <v>0</v>
      </c>
      <c r="Y87" s="19">
        <f t="shared" si="33"/>
        <v>0</v>
      </c>
      <c r="Z87" s="19">
        <f t="shared" si="33"/>
        <v>0</v>
      </c>
      <c r="AA87" s="19">
        <f t="shared" si="33"/>
        <v>0</v>
      </c>
      <c r="AB87" s="19">
        <f t="shared" si="33"/>
        <v>0</v>
      </c>
      <c r="AC87" s="19">
        <f t="shared" si="33"/>
        <v>0</v>
      </c>
      <c r="AD87" s="19">
        <f t="shared" si="33"/>
        <v>0</v>
      </c>
      <c r="AE87" s="19">
        <f t="shared" si="33"/>
        <v>0</v>
      </c>
      <c r="AF87" s="19">
        <f t="shared" si="33"/>
        <v>0</v>
      </c>
      <c r="AG87" s="19">
        <f t="shared" si="33"/>
        <v>0</v>
      </c>
      <c r="AH87" s="19">
        <f t="shared" si="33"/>
        <v>0</v>
      </c>
      <c r="AI87" s="19">
        <f t="shared" si="33"/>
        <v>0</v>
      </c>
      <c r="AJ87" s="19">
        <f t="shared" si="33"/>
        <v>0</v>
      </c>
      <c r="AK87" s="19">
        <f t="shared" si="33"/>
        <v>0</v>
      </c>
      <c r="AL87" s="19">
        <f t="shared" si="33"/>
        <v>0</v>
      </c>
      <c r="AM87" s="19">
        <f t="shared" si="33"/>
        <v>0</v>
      </c>
      <c r="AN87" s="19">
        <f t="shared" si="33"/>
        <v>0</v>
      </c>
      <c r="AO87" s="19">
        <f t="shared" si="33"/>
        <v>0</v>
      </c>
      <c r="AP87" s="19">
        <f t="shared" si="33"/>
        <v>0</v>
      </c>
      <c r="AQ87" s="19">
        <f t="shared" si="33"/>
        <v>0</v>
      </c>
      <c r="AR87" s="19">
        <f t="shared" si="33"/>
        <v>0</v>
      </c>
      <c r="AS87" s="19">
        <f t="shared" si="33"/>
        <v>0</v>
      </c>
      <c r="AT87" s="19">
        <f t="shared" si="33"/>
        <v>0</v>
      </c>
      <c r="AU87" s="19">
        <f t="shared" si="33"/>
        <v>0</v>
      </c>
      <c r="AV87" s="19">
        <f t="shared" si="33"/>
        <v>0</v>
      </c>
      <c r="AW87" s="19">
        <f t="shared" si="33"/>
        <v>0</v>
      </c>
      <c r="AX87" s="19">
        <f t="shared" si="33"/>
        <v>0</v>
      </c>
      <c r="AY87" s="19">
        <f t="shared" si="33"/>
        <v>0</v>
      </c>
      <c r="AZ87" s="19">
        <f t="shared" si="33"/>
        <v>0</v>
      </c>
      <c r="BA87" s="19">
        <f t="shared" si="33"/>
        <v>0</v>
      </c>
      <c r="BB87" s="19">
        <f t="shared" si="33"/>
        <v>0</v>
      </c>
      <c r="BC87" s="19">
        <f t="shared" si="33"/>
        <v>0</v>
      </c>
      <c r="BD87" s="19">
        <f t="shared" si="33"/>
        <v>0</v>
      </c>
      <c r="BE87" s="19">
        <f t="shared" si="33"/>
        <v>0</v>
      </c>
      <c r="BF87" s="19">
        <f t="shared" si="33"/>
        <v>0</v>
      </c>
      <c r="BG87" s="19">
        <f t="shared" si="33"/>
        <v>0</v>
      </c>
      <c r="BH87" s="19">
        <f t="shared" si="33"/>
        <v>0</v>
      </c>
      <c r="BI87" s="19">
        <f t="shared" si="33"/>
        <v>0</v>
      </c>
      <c r="BJ87" s="19">
        <f t="shared" si="33"/>
        <v>0</v>
      </c>
      <c r="BK87" s="19">
        <f t="shared" si="33"/>
        <v>0</v>
      </c>
      <c r="BL87" s="19">
        <f t="shared" si="33"/>
        <v>0</v>
      </c>
      <c r="BM87" s="19">
        <f t="shared" si="33"/>
        <v>0</v>
      </c>
      <c r="BN87" s="19">
        <f t="shared" si="33"/>
        <v>0</v>
      </c>
      <c r="BO87" s="19">
        <f t="shared" si="33"/>
        <v>0</v>
      </c>
      <c r="BP87" s="19">
        <f t="shared" si="33"/>
        <v>0</v>
      </c>
      <c r="BQ87" s="19">
        <f t="shared" si="33"/>
        <v>0</v>
      </c>
      <c r="BR87" s="19">
        <f t="shared" si="33"/>
        <v>0</v>
      </c>
      <c r="BS87" s="19">
        <f t="shared" si="33"/>
        <v>0</v>
      </c>
      <c r="BT87" s="19">
        <f t="shared" si="29"/>
        <v>0</v>
      </c>
      <c r="BU87" s="19">
        <f t="shared" si="29"/>
        <v>0</v>
      </c>
      <c r="BV87" s="19">
        <f t="shared" si="29"/>
        <v>0</v>
      </c>
      <c r="BW87" s="19">
        <f t="shared" si="29"/>
        <v>0</v>
      </c>
      <c r="BX87" s="19">
        <f t="shared" si="29"/>
        <v>0</v>
      </c>
      <c r="BY87" s="19">
        <f t="shared" si="29"/>
        <v>0</v>
      </c>
      <c r="BZ87" s="19">
        <f t="shared" si="29"/>
        <v>0</v>
      </c>
      <c r="CA87" s="19">
        <f t="shared" si="29"/>
        <v>0</v>
      </c>
      <c r="CB87" s="19">
        <f t="shared" si="29"/>
        <v>0</v>
      </c>
      <c r="CC87" s="19">
        <f t="shared" si="29"/>
        <v>0</v>
      </c>
      <c r="CD87" s="19">
        <f t="shared" si="29"/>
        <v>0</v>
      </c>
      <c r="CE87" s="19">
        <f t="shared" si="29"/>
        <v>0</v>
      </c>
      <c r="CF87" s="19">
        <f t="shared" si="29"/>
        <v>0</v>
      </c>
      <c r="CG87" s="19">
        <f t="shared" si="29"/>
        <v>0</v>
      </c>
      <c r="CH87" s="19">
        <f t="shared" si="29"/>
        <v>0</v>
      </c>
      <c r="CI87" s="19">
        <f t="shared" si="29"/>
        <v>0</v>
      </c>
      <c r="CJ87" s="19">
        <f t="shared" si="29"/>
        <v>0</v>
      </c>
      <c r="CK87" s="19">
        <f t="shared" si="29"/>
        <v>0</v>
      </c>
      <c r="CL87" s="19">
        <f t="shared" si="29"/>
        <v>0</v>
      </c>
      <c r="CM87" s="19">
        <f t="shared" si="29"/>
        <v>0</v>
      </c>
      <c r="CN87" s="19">
        <f t="shared" si="29"/>
        <v>0</v>
      </c>
      <c r="CO87" s="19">
        <f t="shared" si="29"/>
        <v>0</v>
      </c>
      <c r="CP87" s="19">
        <f t="shared" si="29"/>
        <v>0</v>
      </c>
      <c r="CQ87" s="19">
        <f t="shared" si="29"/>
        <v>0</v>
      </c>
      <c r="CR87" s="19">
        <f t="shared" si="29"/>
        <v>0</v>
      </c>
      <c r="CS87" s="19">
        <f t="shared" si="29"/>
        <v>0</v>
      </c>
      <c r="CT87" s="19">
        <f t="shared" si="29"/>
        <v>0</v>
      </c>
      <c r="CU87" s="19">
        <f t="shared" si="29"/>
        <v>0</v>
      </c>
      <c r="CV87" s="19">
        <f t="shared" si="29"/>
        <v>0</v>
      </c>
      <c r="CW87" s="19">
        <f t="shared" si="29"/>
        <v>0</v>
      </c>
      <c r="CX87" s="19">
        <f t="shared" si="29"/>
        <v>0</v>
      </c>
      <c r="CY87" s="19">
        <f t="shared" si="29"/>
        <v>0</v>
      </c>
      <c r="CZ87" s="19">
        <f t="shared" si="29"/>
        <v>0</v>
      </c>
      <c r="DA87" s="19">
        <f t="shared" si="29"/>
        <v>0</v>
      </c>
      <c r="DB87" s="19">
        <f t="shared" si="29"/>
        <v>0</v>
      </c>
      <c r="DC87" s="19">
        <f t="shared" si="29"/>
        <v>0</v>
      </c>
      <c r="DD87" s="19">
        <f t="shared" si="29"/>
        <v>0</v>
      </c>
      <c r="DE87" s="19">
        <f t="shared" si="29"/>
        <v>0</v>
      </c>
      <c r="DF87" s="19">
        <f t="shared" si="29"/>
        <v>0</v>
      </c>
      <c r="DG87" s="19">
        <f t="shared" si="29"/>
        <v>0</v>
      </c>
      <c r="DH87" s="19">
        <f t="shared" si="29"/>
        <v>0</v>
      </c>
      <c r="DI87" s="19">
        <f t="shared" si="29"/>
        <v>0</v>
      </c>
      <c r="DJ87" s="19">
        <f t="shared" si="29"/>
        <v>0</v>
      </c>
      <c r="DK87" s="19">
        <f t="shared" si="29"/>
        <v>0</v>
      </c>
      <c r="DL87" s="19">
        <f t="shared" si="29"/>
        <v>0</v>
      </c>
      <c r="DM87" s="19">
        <f t="shared" si="29"/>
        <v>0</v>
      </c>
      <c r="DN87" s="19">
        <f t="shared" si="29"/>
        <v>0</v>
      </c>
      <c r="DO87" s="19">
        <f t="shared" si="29"/>
        <v>0</v>
      </c>
      <c r="DP87" s="19">
        <f t="shared" si="29"/>
        <v>0</v>
      </c>
      <c r="DR87" s="46"/>
      <c r="DS87" s="46"/>
    </row>
    <row r="88" spans="2:123" ht="15.75">
      <c r="B88" s="1256" t="s">
        <v>683</v>
      </c>
      <c r="C88" s="1266">
        <f t="shared" si="30"/>
        <v>0</v>
      </c>
      <c r="D88" s="1266">
        <f t="shared" si="31"/>
        <v>0</v>
      </c>
      <c r="E88" s="1"/>
      <c r="G88" s="19">
        <f t="shared" si="27"/>
        <v>0</v>
      </c>
      <c r="H88" s="19">
        <f t="shared" si="33"/>
        <v>0</v>
      </c>
      <c r="I88" s="19">
        <f t="shared" si="33"/>
        <v>0</v>
      </c>
      <c r="J88" s="19">
        <f t="shared" si="33"/>
        <v>0</v>
      </c>
      <c r="K88" s="19">
        <f t="shared" si="33"/>
        <v>0</v>
      </c>
      <c r="L88" s="19">
        <f t="shared" si="33"/>
        <v>0</v>
      </c>
      <c r="M88" s="19">
        <f t="shared" si="33"/>
        <v>0</v>
      </c>
      <c r="N88" s="19">
        <f t="shared" si="33"/>
        <v>0</v>
      </c>
      <c r="O88" s="19">
        <f t="shared" si="33"/>
        <v>0</v>
      </c>
      <c r="P88" s="19">
        <f t="shared" si="33"/>
        <v>0</v>
      </c>
      <c r="Q88" s="19">
        <f t="shared" si="33"/>
        <v>0</v>
      </c>
      <c r="R88" s="19">
        <f t="shared" si="33"/>
        <v>0</v>
      </c>
      <c r="S88" s="19">
        <f t="shared" si="33"/>
        <v>0</v>
      </c>
      <c r="T88" s="19">
        <f t="shared" si="33"/>
        <v>0</v>
      </c>
      <c r="U88" s="19">
        <f t="shared" si="33"/>
        <v>0</v>
      </c>
      <c r="V88" s="19">
        <f t="shared" si="33"/>
        <v>0</v>
      </c>
      <c r="W88" s="19">
        <f t="shared" si="33"/>
        <v>0</v>
      </c>
      <c r="X88" s="19">
        <f t="shared" si="33"/>
        <v>0</v>
      </c>
      <c r="Y88" s="19">
        <f t="shared" si="33"/>
        <v>0</v>
      </c>
      <c r="Z88" s="19">
        <f t="shared" si="33"/>
        <v>0</v>
      </c>
      <c r="AA88" s="19">
        <f t="shared" si="33"/>
        <v>0</v>
      </c>
      <c r="AB88" s="19">
        <f t="shared" si="33"/>
        <v>0</v>
      </c>
      <c r="AC88" s="19">
        <f t="shared" si="33"/>
        <v>0</v>
      </c>
      <c r="AD88" s="19">
        <f t="shared" si="33"/>
        <v>0</v>
      </c>
      <c r="AE88" s="19">
        <f t="shared" si="33"/>
        <v>0</v>
      </c>
      <c r="AF88" s="19">
        <f t="shared" si="33"/>
        <v>0</v>
      </c>
      <c r="AG88" s="19">
        <f t="shared" si="33"/>
        <v>0</v>
      </c>
      <c r="AH88" s="19">
        <f t="shared" si="33"/>
        <v>0</v>
      </c>
      <c r="AI88" s="19">
        <f t="shared" si="33"/>
        <v>0</v>
      </c>
      <c r="AJ88" s="19">
        <f t="shared" si="33"/>
        <v>0</v>
      </c>
      <c r="AK88" s="19">
        <f t="shared" si="33"/>
        <v>0</v>
      </c>
      <c r="AL88" s="19">
        <f t="shared" si="33"/>
        <v>0</v>
      </c>
      <c r="AM88" s="19">
        <f t="shared" si="33"/>
        <v>0</v>
      </c>
      <c r="AN88" s="19">
        <f t="shared" si="33"/>
        <v>0</v>
      </c>
      <c r="AO88" s="19">
        <f t="shared" si="33"/>
        <v>0</v>
      </c>
      <c r="AP88" s="19">
        <f t="shared" si="33"/>
        <v>0</v>
      </c>
      <c r="AQ88" s="19">
        <f t="shared" si="33"/>
        <v>0</v>
      </c>
      <c r="AR88" s="19">
        <f t="shared" si="33"/>
        <v>0</v>
      </c>
      <c r="AS88" s="19">
        <f t="shared" si="33"/>
        <v>0</v>
      </c>
      <c r="AT88" s="19">
        <f t="shared" si="33"/>
        <v>0</v>
      </c>
      <c r="AU88" s="19">
        <f t="shared" si="33"/>
        <v>0</v>
      </c>
      <c r="AV88" s="19">
        <f t="shared" si="33"/>
        <v>0</v>
      </c>
      <c r="AW88" s="19">
        <f t="shared" si="33"/>
        <v>0</v>
      </c>
      <c r="AX88" s="19">
        <f t="shared" si="33"/>
        <v>0</v>
      </c>
      <c r="AY88" s="19">
        <f t="shared" si="33"/>
        <v>0</v>
      </c>
      <c r="AZ88" s="19">
        <f t="shared" si="33"/>
        <v>0</v>
      </c>
      <c r="BA88" s="19">
        <f t="shared" si="33"/>
        <v>0</v>
      </c>
      <c r="BB88" s="19">
        <f t="shared" si="33"/>
        <v>0</v>
      </c>
      <c r="BC88" s="19">
        <f t="shared" si="33"/>
        <v>0</v>
      </c>
      <c r="BD88" s="19">
        <f t="shared" si="33"/>
        <v>0</v>
      </c>
      <c r="BE88" s="19">
        <f t="shared" si="33"/>
        <v>0</v>
      </c>
      <c r="BF88" s="19">
        <f t="shared" si="33"/>
        <v>0</v>
      </c>
      <c r="BG88" s="19">
        <f t="shared" si="33"/>
        <v>0</v>
      </c>
      <c r="BH88" s="19">
        <f t="shared" si="33"/>
        <v>0</v>
      </c>
      <c r="BI88" s="19">
        <f t="shared" si="33"/>
        <v>0</v>
      </c>
      <c r="BJ88" s="19">
        <f t="shared" si="33"/>
        <v>0</v>
      </c>
      <c r="BK88" s="19">
        <f t="shared" si="33"/>
        <v>0</v>
      </c>
      <c r="BL88" s="19">
        <f t="shared" si="33"/>
        <v>0</v>
      </c>
      <c r="BM88" s="19">
        <f t="shared" si="33"/>
        <v>0</v>
      </c>
      <c r="BN88" s="19">
        <f t="shared" si="33"/>
        <v>0</v>
      </c>
      <c r="BO88" s="19">
        <f t="shared" si="33"/>
        <v>0</v>
      </c>
      <c r="BP88" s="19">
        <f t="shared" si="33"/>
        <v>0</v>
      </c>
      <c r="BQ88" s="19">
        <f t="shared" si="33"/>
        <v>0</v>
      </c>
      <c r="BR88" s="19">
        <f t="shared" si="33"/>
        <v>0</v>
      </c>
      <c r="BS88" s="19">
        <f t="shared" si="33"/>
        <v>0</v>
      </c>
      <c r="BT88" s="19">
        <f t="shared" si="29"/>
        <v>0</v>
      </c>
      <c r="BU88" s="19">
        <f t="shared" si="29"/>
        <v>0</v>
      </c>
      <c r="BV88" s="19">
        <f t="shared" si="29"/>
        <v>0</v>
      </c>
      <c r="BW88" s="19">
        <f t="shared" si="29"/>
        <v>0</v>
      </c>
      <c r="BX88" s="19">
        <f t="shared" si="29"/>
        <v>0</v>
      </c>
      <c r="BY88" s="19">
        <f t="shared" si="29"/>
        <v>0</v>
      </c>
      <c r="BZ88" s="19">
        <f t="shared" si="29"/>
        <v>0</v>
      </c>
      <c r="CA88" s="19">
        <f t="shared" si="29"/>
        <v>0</v>
      </c>
      <c r="CB88" s="19">
        <f t="shared" si="29"/>
        <v>0</v>
      </c>
      <c r="CC88" s="19">
        <f t="shared" si="29"/>
        <v>0</v>
      </c>
      <c r="CD88" s="19">
        <f t="shared" si="29"/>
        <v>0</v>
      </c>
      <c r="CE88" s="19">
        <f t="shared" si="29"/>
        <v>0</v>
      </c>
      <c r="CF88" s="19">
        <f t="shared" si="29"/>
        <v>0</v>
      </c>
      <c r="CG88" s="19">
        <f t="shared" si="29"/>
        <v>0</v>
      </c>
      <c r="CH88" s="19">
        <f t="shared" si="29"/>
        <v>0</v>
      </c>
      <c r="CI88" s="19">
        <f t="shared" si="29"/>
        <v>0</v>
      </c>
      <c r="CJ88" s="19">
        <f t="shared" si="29"/>
        <v>0</v>
      </c>
      <c r="CK88" s="19">
        <f t="shared" si="29"/>
        <v>0</v>
      </c>
      <c r="CL88" s="19">
        <f t="shared" si="29"/>
        <v>0</v>
      </c>
      <c r="CM88" s="19">
        <f t="shared" si="29"/>
        <v>0</v>
      </c>
      <c r="CN88" s="19">
        <f t="shared" si="29"/>
        <v>0</v>
      </c>
      <c r="CO88" s="19">
        <f t="shared" si="29"/>
        <v>0</v>
      </c>
      <c r="CP88" s="19">
        <f t="shared" si="29"/>
        <v>0</v>
      </c>
      <c r="CQ88" s="19">
        <f t="shared" si="29"/>
        <v>0</v>
      </c>
      <c r="CR88" s="19">
        <f t="shared" si="29"/>
        <v>0</v>
      </c>
      <c r="CS88" s="19">
        <f t="shared" si="29"/>
        <v>0</v>
      </c>
      <c r="CT88" s="19">
        <f t="shared" si="29"/>
        <v>0</v>
      </c>
      <c r="CU88" s="19">
        <f t="shared" si="29"/>
        <v>0</v>
      </c>
      <c r="CV88" s="19">
        <f t="shared" si="29"/>
        <v>0</v>
      </c>
      <c r="CW88" s="19">
        <f t="shared" si="29"/>
        <v>0</v>
      </c>
      <c r="CX88" s="19">
        <f t="shared" si="29"/>
        <v>0</v>
      </c>
      <c r="CY88" s="19">
        <f t="shared" si="29"/>
        <v>0</v>
      </c>
      <c r="CZ88" s="19">
        <f t="shared" si="29"/>
        <v>0</v>
      </c>
      <c r="DA88" s="19">
        <f t="shared" si="29"/>
        <v>0</v>
      </c>
      <c r="DB88" s="19">
        <f t="shared" si="29"/>
        <v>0</v>
      </c>
      <c r="DC88" s="19">
        <f t="shared" si="29"/>
        <v>0</v>
      </c>
      <c r="DD88" s="19">
        <f t="shared" si="29"/>
        <v>0</v>
      </c>
      <c r="DE88" s="19">
        <f t="shared" si="29"/>
        <v>0</v>
      </c>
      <c r="DF88" s="19">
        <f t="shared" si="29"/>
        <v>0</v>
      </c>
      <c r="DG88" s="19">
        <f t="shared" si="29"/>
        <v>0</v>
      </c>
      <c r="DH88" s="19">
        <f t="shared" si="29"/>
        <v>0</v>
      </c>
      <c r="DI88" s="19">
        <f t="shared" si="29"/>
        <v>0</v>
      </c>
      <c r="DJ88" s="19">
        <f t="shared" si="29"/>
        <v>0</v>
      </c>
      <c r="DK88" s="19">
        <f t="shared" si="29"/>
        <v>0</v>
      </c>
      <c r="DL88" s="19">
        <f t="shared" si="29"/>
        <v>0</v>
      </c>
      <c r="DM88" s="19">
        <f t="shared" si="29"/>
        <v>0</v>
      </c>
      <c r="DN88" s="19">
        <f t="shared" si="29"/>
        <v>0</v>
      </c>
      <c r="DO88" s="19">
        <f t="shared" si="29"/>
        <v>0</v>
      </c>
      <c r="DP88" s="19">
        <f t="shared" si="29"/>
        <v>0</v>
      </c>
      <c r="DR88" s="46"/>
      <c r="DS88" s="46"/>
    </row>
    <row r="89" spans="2:123" ht="15.75">
      <c r="B89" s="1257" t="s">
        <v>751</v>
      </c>
      <c r="C89" s="1267">
        <f t="shared" si="30"/>
        <v>1</v>
      </c>
      <c r="D89" s="1267">
        <f t="shared" si="31"/>
        <v>1</v>
      </c>
      <c r="E89" s="1"/>
      <c r="G89" s="19">
        <f t="shared" si="27"/>
        <v>0</v>
      </c>
      <c r="H89" s="19">
        <f t="shared" si="33"/>
        <v>0</v>
      </c>
      <c r="I89" s="1278">
        <f t="shared" si="33"/>
        <v>2</v>
      </c>
      <c r="J89" s="19">
        <f t="shared" si="33"/>
        <v>0</v>
      </c>
      <c r="K89" s="19">
        <f t="shared" si="33"/>
        <v>0</v>
      </c>
      <c r="L89" s="19">
        <f t="shared" si="33"/>
        <v>0</v>
      </c>
      <c r="M89" s="19">
        <f t="shared" si="33"/>
        <v>0</v>
      </c>
      <c r="N89" s="19">
        <f t="shared" si="33"/>
        <v>0</v>
      </c>
      <c r="O89" s="19">
        <f t="shared" si="33"/>
        <v>0</v>
      </c>
      <c r="P89" s="19">
        <f t="shared" si="33"/>
        <v>0</v>
      </c>
      <c r="Q89" s="19">
        <f t="shared" si="33"/>
        <v>0</v>
      </c>
      <c r="R89" s="19">
        <f t="shared" si="33"/>
        <v>0</v>
      </c>
      <c r="S89" s="19">
        <f t="shared" si="33"/>
        <v>0</v>
      </c>
      <c r="T89" s="19">
        <f t="shared" si="33"/>
        <v>0</v>
      </c>
      <c r="U89" s="19">
        <f t="shared" si="33"/>
        <v>0</v>
      </c>
      <c r="V89" s="19">
        <f t="shared" si="33"/>
        <v>0</v>
      </c>
      <c r="W89" s="19">
        <f t="shared" si="33"/>
        <v>0</v>
      </c>
      <c r="X89" s="19">
        <f t="shared" si="33"/>
        <v>0</v>
      </c>
      <c r="Y89" s="19">
        <f t="shared" si="33"/>
        <v>0</v>
      </c>
      <c r="Z89" s="19">
        <f t="shared" si="33"/>
        <v>0</v>
      </c>
      <c r="AA89" s="19">
        <f t="shared" si="33"/>
        <v>0</v>
      </c>
      <c r="AB89" s="19">
        <f t="shared" si="33"/>
        <v>0</v>
      </c>
      <c r="AC89" s="19">
        <f t="shared" si="33"/>
        <v>0</v>
      </c>
      <c r="AD89" s="19">
        <f t="shared" si="33"/>
        <v>0</v>
      </c>
      <c r="AE89" s="19">
        <f t="shared" si="33"/>
        <v>0</v>
      </c>
      <c r="AF89" s="19">
        <f t="shared" si="33"/>
        <v>0</v>
      </c>
      <c r="AG89" s="19">
        <f t="shared" si="33"/>
        <v>0</v>
      </c>
      <c r="AH89" s="19">
        <f t="shared" si="33"/>
        <v>0</v>
      </c>
      <c r="AI89" s="19">
        <f t="shared" si="33"/>
        <v>0</v>
      </c>
      <c r="AJ89" s="19">
        <f t="shared" si="33"/>
        <v>0</v>
      </c>
      <c r="AK89" s="19">
        <f t="shared" si="33"/>
        <v>0</v>
      </c>
      <c r="AL89" s="19">
        <f t="shared" si="33"/>
        <v>0</v>
      </c>
      <c r="AM89" s="19">
        <f t="shared" si="33"/>
        <v>0</v>
      </c>
      <c r="AN89" s="19">
        <f t="shared" si="33"/>
        <v>0</v>
      </c>
      <c r="AO89" s="19">
        <f t="shared" si="33"/>
        <v>0</v>
      </c>
      <c r="AP89" s="19">
        <f t="shared" si="33"/>
        <v>0</v>
      </c>
      <c r="AQ89" s="19">
        <f t="shared" si="33"/>
        <v>0</v>
      </c>
      <c r="AR89" s="19">
        <f t="shared" si="33"/>
        <v>0</v>
      </c>
      <c r="AS89" s="19">
        <f t="shared" si="33"/>
        <v>0</v>
      </c>
      <c r="AT89" s="19">
        <f t="shared" si="33"/>
        <v>0</v>
      </c>
      <c r="AU89" s="19">
        <f t="shared" si="33"/>
        <v>0</v>
      </c>
      <c r="AV89" s="19">
        <f t="shared" si="33"/>
        <v>0</v>
      </c>
      <c r="AW89" s="19">
        <f t="shared" si="33"/>
        <v>0</v>
      </c>
      <c r="AX89" s="19">
        <f t="shared" si="33"/>
        <v>0</v>
      </c>
      <c r="AY89" s="19">
        <f t="shared" si="33"/>
        <v>0</v>
      </c>
      <c r="AZ89" s="19">
        <f t="shared" si="33"/>
        <v>0</v>
      </c>
      <c r="BA89" s="19">
        <f t="shared" si="33"/>
        <v>0</v>
      </c>
      <c r="BB89" s="19">
        <f t="shared" si="33"/>
        <v>0</v>
      </c>
      <c r="BC89" s="19">
        <f t="shared" si="33"/>
        <v>0</v>
      </c>
      <c r="BD89" s="19">
        <f t="shared" si="33"/>
        <v>0</v>
      </c>
      <c r="BE89" s="19">
        <f t="shared" si="33"/>
        <v>0</v>
      </c>
      <c r="BF89" s="19">
        <f t="shared" si="33"/>
        <v>0</v>
      </c>
      <c r="BG89" s="19">
        <f t="shared" si="33"/>
        <v>0</v>
      </c>
      <c r="BH89" s="19">
        <f t="shared" si="33"/>
        <v>0</v>
      </c>
      <c r="BI89" s="19">
        <f t="shared" si="33"/>
        <v>0</v>
      </c>
      <c r="BJ89" s="19">
        <f t="shared" si="33"/>
        <v>0</v>
      </c>
      <c r="BK89" s="19">
        <f t="shared" si="33"/>
        <v>0</v>
      </c>
      <c r="BL89" s="19">
        <f t="shared" si="33"/>
        <v>0</v>
      </c>
      <c r="BM89" s="19">
        <f t="shared" si="33"/>
        <v>0</v>
      </c>
      <c r="BN89" s="19">
        <f t="shared" si="33"/>
        <v>0</v>
      </c>
      <c r="BO89" s="19">
        <f t="shared" si="33"/>
        <v>0</v>
      </c>
      <c r="BP89" s="19">
        <f t="shared" si="33"/>
        <v>0</v>
      </c>
      <c r="BQ89" s="19">
        <f t="shared" si="33"/>
        <v>0</v>
      </c>
      <c r="BR89" s="19">
        <f t="shared" si="33"/>
        <v>0</v>
      </c>
      <c r="BS89" s="19">
        <f t="shared" ref="BS89:DP92" si="34">IF(BS$3=$B89,COUNTA(BS$7)+COUNTA(BS$11),0)</f>
        <v>0</v>
      </c>
      <c r="BT89" s="19">
        <f t="shared" si="34"/>
        <v>0</v>
      </c>
      <c r="BU89" s="19">
        <f t="shared" si="34"/>
        <v>0</v>
      </c>
      <c r="BV89" s="19">
        <f t="shared" si="34"/>
        <v>0</v>
      </c>
      <c r="BW89" s="19">
        <f t="shared" si="34"/>
        <v>0</v>
      </c>
      <c r="BX89" s="19">
        <f t="shared" si="34"/>
        <v>0</v>
      </c>
      <c r="BY89" s="19">
        <f t="shared" si="34"/>
        <v>0</v>
      </c>
      <c r="BZ89" s="19">
        <f t="shared" si="34"/>
        <v>0</v>
      </c>
      <c r="CA89" s="19">
        <f t="shared" si="34"/>
        <v>0</v>
      </c>
      <c r="CB89" s="19">
        <f t="shared" si="34"/>
        <v>0</v>
      </c>
      <c r="CC89" s="19">
        <f t="shared" si="34"/>
        <v>0</v>
      </c>
      <c r="CD89" s="19">
        <f t="shared" si="34"/>
        <v>0</v>
      </c>
      <c r="CE89" s="19">
        <f t="shared" si="34"/>
        <v>0</v>
      </c>
      <c r="CF89" s="19">
        <f t="shared" si="34"/>
        <v>0</v>
      </c>
      <c r="CG89" s="19">
        <f t="shared" si="34"/>
        <v>0</v>
      </c>
      <c r="CH89" s="19">
        <f t="shared" si="34"/>
        <v>0</v>
      </c>
      <c r="CI89" s="19">
        <f t="shared" si="34"/>
        <v>0</v>
      </c>
      <c r="CJ89" s="19">
        <f t="shared" si="34"/>
        <v>0</v>
      </c>
      <c r="CK89" s="19">
        <f t="shared" si="34"/>
        <v>0</v>
      </c>
      <c r="CL89" s="19">
        <f t="shared" si="34"/>
        <v>0</v>
      </c>
      <c r="CM89" s="19">
        <f t="shared" si="34"/>
        <v>0</v>
      </c>
      <c r="CN89" s="19">
        <f t="shared" si="34"/>
        <v>0</v>
      </c>
      <c r="CO89" s="19">
        <f t="shared" si="34"/>
        <v>0</v>
      </c>
      <c r="CP89" s="19">
        <f t="shared" si="34"/>
        <v>0</v>
      </c>
      <c r="CQ89" s="19">
        <f t="shared" si="34"/>
        <v>0</v>
      </c>
      <c r="CR89" s="19">
        <f t="shared" si="34"/>
        <v>0</v>
      </c>
      <c r="CS89" s="19">
        <f t="shared" si="34"/>
        <v>0</v>
      </c>
      <c r="CT89" s="19">
        <f t="shared" si="34"/>
        <v>0</v>
      </c>
      <c r="CU89" s="19">
        <f t="shared" si="34"/>
        <v>0</v>
      </c>
      <c r="CV89" s="19">
        <f t="shared" si="34"/>
        <v>0</v>
      </c>
      <c r="CW89" s="19">
        <f t="shared" si="34"/>
        <v>0</v>
      </c>
      <c r="CX89" s="19">
        <f t="shared" si="34"/>
        <v>0</v>
      </c>
      <c r="CY89" s="19">
        <f t="shared" si="34"/>
        <v>0</v>
      </c>
      <c r="CZ89" s="19">
        <f t="shared" si="34"/>
        <v>0</v>
      </c>
      <c r="DA89" s="19">
        <f t="shared" si="34"/>
        <v>0</v>
      </c>
      <c r="DB89" s="19">
        <f t="shared" si="34"/>
        <v>0</v>
      </c>
      <c r="DC89" s="19">
        <f t="shared" si="34"/>
        <v>0</v>
      </c>
      <c r="DD89" s="19">
        <f t="shared" si="34"/>
        <v>0</v>
      </c>
      <c r="DE89" s="19">
        <f t="shared" si="34"/>
        <v>0</v>
      </c>
      <c r="DF89" s="19">
        <f t="shared" si="34"/>
        <v>0</v>
      </c>
      <c r="DG89" s="19">
        <f t="shared" si="34"/>
        <v>0</v>
      </c>
      <c r="DH89" s="19">
        <f t="shared" si="34"/>
        <v>0</v>
      </c>
      <c r="DI89" s="19">
        <f t="shared" si="34"/>
        <v>0</v>
      </c>
      <c r="DJ89" s="19">
        <f t="shared" si="34"/>
        <v>0</v>
      </c>
      <c r="DK89" s="19">
        <f t="shared" si="34"/>
        <v>0</v>
      </c>
      <c r="DL89" s="19">
        <f t="shared" si="34"/>
        <v>0</v>
      </c>
      <c r="DM89" s="19">
        <f t="shared" si="34"/>
        <v>0</v>
      </c>
      <c r="DN89" s="19">
        <f t="shared" si="34"/>
        <v>0</v>
      </c>
      <c r="DO89" s="19">
        <f t="shared" si="34"/>
        <v>0</v>
      </c>
      <c r="DP89" s="19">
        <f t="shared" si="34"/>
        <v>0</v>
      </c>
      <c r="DR89" s="46"/>
      <c r="DS89" s="46"/>
    </row>
    <row r="90" spans="2:123" ht="15.75">
      <c r="B90" s="1231" t="s">
        <v>749</v>
      </c>
      <c r="C90" s="1268">
        <f t="shared" si="30"/>
        <v>0</v>
      </c>
      <c r="D90" s="1268">
        <f t="shared" si="31"/>
        <v>0</v>
      </c>
      <c r="E90" s="1"/>
      <c r="G90" s="19">
        <f t="shared" si="27"/>
        <v>0</v>
      </c>
      <c r="H90" s="19">
        <f t="shared" ref="H90:BS93" si="35">IF(H$3=$B90,COUNTA(H$7)+COUNTA(H$11),0)</f>
        <v>0</v>
      </c>
      <c r="I90" s="19">
        <f t="shared" si="35"/>
        <v>0</v>
      </c>
      <c r="J90" s="19">
        <f t="shared" si="35"/>
        <v>0</v>
      </c>
      <c r="K90" s="19">
        <f t="shared" si="35"/>
        <v>0</v>
      </c>
      <c r="L90" s="19">
        <f t="shared" si="35"/>
        <v>0</v>
      </c>
      <c r="M90" s="19">
        <f t="shared" si="35"/>
        <v>0</v>
      </c>
      <c r="N90" s="19">
        <f t="shared" si="35"/>
        <v>0</v>
      </c>
      <c r="O90" s="19">
        <f t="shared" si="35"/>
        <v>0</v>
      </c>
      <c r="P90" s="19">
        <f t="shared" si="35"/>
        <v>0</v>
      </c>
      <c r="Q90" s="19">
        <f t="shared" si="35"/>
        <v>0</v>
      </c>
      <c r="R90" s="19">
        <f t="shared" si="35"/>
        <v>0</v>
      </c>
      <c r="S90" s="19">
        <f t="shared" si="35"/>
        <v>0</v>
      </c>
      <c r="T90" s="19">
        <f t="shared" si="35"/>
        <v>0</v>
      </c>
      <c r="U90" s="19">
        <f t="shared" si="35"/>
        <v>0</v>
      </c>
      <c r="V90" s="19">
        <f t="shared" si="35"/>
        <v>0</v>
      </c>
      <c r="W90" s="19">
        <f t="shared" si="35"/>
        <v>0</v>
      </c>
      <c r="X90" s="19">
        <f t="shared" si="35"/>
        <v>0</v>
      </c>
      <c r="Y90" s="19">
        <f t="shared" si="35"/>
        <v>0</v>
      </c>
      <c r="Z90" s="19">
        <f t="shared" si="35"/>
        <v>0</v>
      </c>
      <c r="AA90" s="19">
        <f t="shared" si="35"/>
        <v>0</v>
      </c>
      <c r="AB90" s="19">
        <f t="shared" si="35"/>
        <v>0</v>
      </c>
      <c r="AC90" s="19">
        <f t="shared" si="35"/>
        <v>0</v>
      </c>
      <c r="AD90" s="19">
        <f t="shared" si="35"/>
        <v>0</v>
      </c>
      <c r="AE90" s="19">
        <f t="shared" si="35"/>
        <v>0</v>
      </c>
      <c r="AF90" s="19">
        <f t="shared" si="35"/>
        <v>0</v>
      </c>
      <c r="AG90" s="19">
        <f t="shared" si="35"/>
        <v>0</v>
      </c>
      <c r="AH90" s="19">
        <f t="shared" si="35"/>
        <v>0</v>
      </c>
      <c r="AI90" s="19">
        <f t="shared" si="35"/>
        <v>0</v>
      </c>
      <c r="AJ90" s="19">
        <f t="shared" si="35"/>
        <v>0</v>
      </c>
      <c r="AK90" s="19">
        <f t="shared" si="35"/>
        <v>0</v>
      </c>
      <c r="AL90" s="19">
        <f t="shared" si="35"/>
        <v>0</v>
      </c>
      <c r="AM90" s="19">
        <f t="shared" si="35"/>
        <v>0</v>
      </c>
      <c r="AN90" s="19">
        <f t="shared" si="35"/>
        <v>0</v>
      </c>
      <c r="AO90" s="19">
        <f t="shared" si="35"/>
        <v>0</v>
      </c>
      <c r="AP90" s="19">
        <f t="shared" si="35"/>
        <v>0</v>
      </c>
      <c r="AQ90" s="19">
        <f t="shared" si="35"/>
        <v>0</v>
      </c>
      <c r="AR90" s="19">
        <f t="shared" si="35"/>
        <v>0</v>
      </c>
      <c r="AS90" s="19">
        <f t="shared" si="35"/>
        <v>0</v>
      </c>
      <c r="AT90" s="19">
        <f t="shared" si="35"/>
        <v>0</v>
      </c>
      <c r="AU90" s="19">
        <f t="shared" si="35"/>
        <v>0</v>
      </c>
      <c r="AV90" s="19">
        <f t="shared" si="35"/>
        <v>0</v>
      </c>
      <c r="AW90" s="19">
        <f t="shared" si="35"/>
        <v>0</v>
      </c>
      <c r="AX90" s="19">
        <f t="shared" si="35"/>
        <v>0</v>
      </c>
      <c r="AY90" s="19">
        <f t="shared" si="35"/>
        <v>0</v>
      </c>
      <c r="AZ90" s="19">
        <f t="shared" si="35"/>
        <v>0</v>
      </c>
      <c r="BA90" s="19">
        <f t="shared" si="35"/>
        <v>0</v>
      </c>
      <c r="BB90" s="19">
        <f t="shared" si="35"/>
        <v>0</v>
      </c>
      <c r="BC90" s="19">
        <f t="shared" si="35"/>
        <v>0</v>
      </c>
      <c r="BD90" s="19">
        <f t="shared" si="35"/>
        <v>0</v>
      </c>
      <c r="BE90" s="19">
        <f t="shared" si="35"/>
        <v>0</v>
      </c>
      <c r="BF90" s="19">
        <f t="shared" si="35"/>
        <v>0</v>
      </c>
      <c r="BG90" s="19">
        <f t="shared" si="35"/>
        <v>0</v>
      </c>
      <c r="BH90" s="19">
        <f t="shared" si="35"/>
        <v>0</v>
      </c>
      <c r="BI90" s="19">
        <f t="shared" si="35"/>
        <v>0</v>
      </c>
      <c r="BJ90" s="19">
        <f t="shared" si="35"/>
        <v>0</v>
      </c>
      <c r="BK90" s="19">
        <f t="shared" si="35"/>
        <v>0</v>
      </c>
      <c r="BL90" s="19">
        <f t="shared" si="35"/>
        <v>0</v>
      </c>
      <c r="BM90" s="19">
        <f t="shared" si="35"/>
        <v>0</v>
      </c>
      <c r="BN90" s="19">
        <f t="shared" si="35"/>
        <v>0</v>
      </c>
      <c r="BO90" s="19">
        <f t="shared" si="35"/>
        <v>0</v>
      </c>
      <c r="BP90" s="19">
        <f t="shared" si="35"/>
        <v>0</v>
      </c>
      <c r="BQ90" s="19">
        <f t="shared" si="35"/>
        <v>0</v>
      </c>
      <c r="BR90" s="19">
        <f t="shared" si="35"/>
        <v>0</v>
      </c>
      <c r="BS90" s="19">
        <f t="shared" si="35"/>
        <v>0</v>
      </c>
      <c r="BT90" s="19">
        <f t="shared" si="34"/>
        <v>0</v>
      </c>
      <c r="BU90" s="19">
        <f t="shared" si="34"/>
        <v>0</v>
      </c>
      <c r="BV90" s="19">
        <f t="shared" si="34"/>
        <v>0</v>
      </c>
      <c r="BW90" s="19">
        <f t="shared" si="34"/>
        <v>0</v>
      </c>
      <c r="BX90" s="19">
        <f t="shared" si="34"/>
        <v>0</v>
      </c>
      <c r="BY90" s="19">
        <f t="shared" si="34"/>
        <v>0</v>
      </c>
      <c r="BZ90" s="19">
        <f t="shared" si="34"/>
        <v>0</v>
      </c>
      <c r="CA90" s="19">
        <f t="shared" si="34"/>
        <v>0</v>
      </c>
      <c r="CB90" s="19">
        <f t="shared" si="34"/>
        <v>0</v>
      </c>
      <c r="CC90" s="19">
        <f t="shared" si="34"/>
        <v>0</v>
      </c>
      <c r="CD90" s="19">
        <f t="shared" si="34"/>
        <v>0</v>
      </c>
      <c r="CE90" s="19">
        <f t="shared" si="34"/>
        <v>0</v>
      </c>
      <c r="CF90" s="19">
        <f t="shared" si="34"/>
        <v>0</v>
      </c>
      <c r="CG90" s="19">
        <f t="shared" si="34"/>
        <v>0</v>
      </c>
      <c r="CH90" s="19">
        <f t="shared" si="34"/>
        <v>0</v>
      </c>
      <c r="CI90" s="19">
        <f t="shared" si="34"/>
        <v>0</v>
      </c>
      <c r="CJ90" s="19">
        <f t="shared" si="34"/>
        <v>0</v>
      </c>
      <c r="CK90" s="19">
        <f t="shared" si="34"/>
        <v>0</v>
      </c>
      <c r="CL90" s="19">
        <f t="shared" si="34"/>
        <v>0</v>
      </c>
      <c r="CM90" s="19">
        <f t="shared" si="34"/>
        <v>0</v>
      </c>
      <c r="CN90" s="19">
        <f t="shared" si="34"/>
        <v>0</v>
      </c>
      <c r="CO90" s="19">
        <f t="shared" si="34"/>
        <v>0</v>
      </c>
      <c r="CP90" s="19">
        <f t="shared" si="34"/>
        <v>0</v>
      </c>
      <c r="CQ90" s="19">
        <f t="shared" si="34"/>
        <v>0</v>
      </c>
      <c r="CR90" s="19">
        <f t="shared" si="34"/>
        <v>0</v>
      </c>
      <c r="CS90" s="19">
        <f t="shared" si="34"/>
        <v>0</v>
      </c>
      <c r="CT90" s="19">
        <f t="shared" si="34"/>
        <v>0</v>
      </c>
      <c r="CU90" s="19">
        <f t="shared" si="34"/>
        <v>0</v>
      </c>
      <c r="CV90" s="19">
        <f t="shared" si="34"/>
        <v>0</v>
      </c>
      <c r="CW90" s="19">
        <f t="shared" si="34"/>
        <v>0</v>
      </c>
      <c r="CX90" s="19">
        <f t="shared" si="34"/>
        <v>0</v>
      </c>
      <c r="CY90" s="19">
        <f t="shared" si="34"/>
        <v>0</v>
      </c>
      <c r="CZ90" s="19">
        <f t="shared" si="34"/>
        <v>0</v>
      </c>
      <c r="DA90" s="19">
        <f t="shared" si="34"/>
        <v>0</v>
      </c>
      <c r="DB90" s="19">
        <f t="shared" si="34"/>
        <v>0</v>
      </c>
      <c r="DC90" s="19">
        <f t="shared" si="34"/>
        <v>0</v>
      </c>
      <c r="DD90" s="19">
        <f t="shared" si="34"/>
        <v>0</v>
      </c>
      <c r="DE90" s="19">
        <f t="shared" si="34"/>
        <v>0</v>
      </c>
      <c r="DF90" s="19">
        <f t="shared" si="34"/>
        <v>0</v>
      </c>
      <c r="DG90" s="19">
        <f t="shared" si="34"/>
        <v>0</v>
      </c>
      <c r="DH90" s="19">
        <f t="shared" si="34"/>
        <v>0</v>
      </c>
      <c r="DI90" s="19">
        <f t="shared" si="34"/>
        <v>0</v>
      </c>
      <c r="DJ90" s="19">
        <f t="shared" si="34"/>
        <v>0</v>
      </c>
      <c r="DK90" s="19">
        <f t="shared" si="34"/>
        <v>0</v>
      </c>
      <c r="DL90" s="19">
        <f t="shared" si="34"/>
        <v>0</v>
      </c>
      <c r="DM90" s="19">
        <f t="shared" si="34"/>
        <v>0</v>
      </c>
      <c r="DN90" s="19">
        <f t="shared" si="34"/>
        <v>0</v>
      </c>
      <c r="DO90" s="19">
        <f t="shared" si="34"/>
        <v>0</v>
      </c>
      <c r="DP90" s="19">
        <f t="shared" si="34"/>
        <v>0</v>
      </c>
      <c r="DR90" s="46"/>
      <c r="DS90" s="46"/>
    </row>
    <row r="91" spans="2:123" ht="15.75">
      <c r="B91" s="1258" t="s">
        <v>188</v>
      </c>
      <c r="C91" s="1269">
        <f t="shared" si="30"/>
        <v>0</v>
      </c>
      <c r="D91" s="1269">
        <f t="shared" si="31"/>
        <v>0</v>
      </c>
      <c r="E91" s="1"/>
      <c r="G91" s="19">
        <f t="shared" si="27"/>
        <v>0</v>
      </c>
      <c r="H91" s="19">
        <f t="shared" si="35"/>
        <v>0</v>
      </c>
      <c r="I91" s="19">
        <f t="shared" si="35"/>
        <v>0</v>
      </c>
      <c r="J91" s="19">
        <f t="shared" si="35"/>
        <v>0</v>
      </c>
      <c r="K91" s="19">
        <f t="shared" si="35"/>
        <v>0</v>
      </c>
      <c r="L91" s="19">
        <f t="shared" si="35"/>
        <v>0</v>
      </c>
      <c r="M91" s="19">
        <f t="shared" si="35"/>
        <v>0</v>
      </c>
      <c r="N91" s="19">
        <f t="shared" si="35"/>
        <v>0</v>
      </c>
      <c r="O91" s="19">
        <f t="shared" si="35"/>
        <v>0</v>
      </c>
      <c r="P91" s="19">
        <f t="shared" si="35"/>
        <v>0</v>
      </c>
      <c r="Q91" s="19">
        <f t="shared" si="35"/>
        <v>0</v>
      </c>
      <c r="R91" s="19">
        <f t="shared" si="35"/>
        <v>0</v>
      </c>
      <c r="S91" s="19">
        <f t="shared" si="35"/>
        <v>0</v>
      </c>
      <c r="T91" s="19">
        <f t="shared" si="35"/>
        <v>0</v>
      </c>
      <c r="U91" s="19">
        <f t="shared" si="35"/>
        <v>0</v>
      </c>
      <c r="V91" s="19">
        <f t="shared" si="35"/>
        <v>0</v>
      </c>
      <c r="W91" s="19">
        <f t="shared" si="35"/>
        <v>0</v>
      </c>
      <c r="X91" s="19">
        <f t="shared" si="35"/>
        <v>0</v>
      </c>
      <c r="Y91" s="19">
        <f t="shared" si="35"/>
        <v>0</v>
      </c>
      <c r="Z91" s="19">
        <f t="shared" si="35"/>
        <v>0</v>
      </c>
      <c r="AA91" s="19">
        <f t="shared" si="35"/>
        <v>0</v>
      </c>
      <c r="AB91" s="19">
        <f t="shared" si="35"/>
        <v>0</v>
      </c>
      <c r="AC91" s="19">
        <f t="shared" si="35"/>
        <v>0</v>
      </c>
      <c r="AD91" s="19">
        <f t="shared" si="35"/>
        <v>0</v>
      </c>
      <c r="AE91" s="19">
        <f t="shared" si="35"/>
        <v>0</v>
      </c>
      <c r="AF91" s="19">
        <f t="shared" si="35"/>
        <v>0</v>
      </c>
      <c r="AG91" s="19">
        <f t="shared" si="35"/>
        <v>0</v>
      </c>
      <c r="AH91" s="19">
        <f t="shared" si="35"/>
        <v>0</v>
      </c>
      <c r="AI91" s="19">
        <f t="shared" si="35"/>
        <v>0</v>
      </c>
      <c r="AJ91" s="19">
        <f t="shared" si="35"/>
        <v>0</v>
      </c>
      <c r="AK91" s="19">
        <f t="shared" si="35"/>
        <v>0</v>
      </c>
      <c r="AL91" s="19">
        <f t="shared" si="35"/>
        <v>0</v>
      </c>
      <c r="AM91" s="19">
        <f t="shared" si="35"/>
        <v>0</v>
      </c>
      <c r="AN91" s="19">
        <f t="shared" si="35"/>
        <v>0</v>
      </c>
      <c r="AO91" s="19">
        <f t="shared" si="35"/>
        <v>0</v>
      </c>
      <c r="AP91" s="19">
        <f t="shared" si="35"/>
        <v>0</v>
      </c>
      <c r="AQ91" s="19">
        <f t="shared" si="35"/>
        <v>0</v>
      </c>
      <c r="AR91" s="19">
        <f t="shared" si="35"/>
        <v>0</v>
      </c>
      <c r="AS91" s="19">
        <f t="shared" si="35"/>
        <v>0</v>
      </c>
      <c r="AT91" s="19">
        <f t="shared" si="35"/>
        <v>0</v>
      </c>
      <c r="AU91" s="19">
        <f t="shared" si="35"/>
        <v>0</v>
      </c>
      <c r="AV91" s="19">
        <f t="shared" si="35"/>
        <v>0</v>
      </c>
      <c r="AW91" s="19">
        <f t="shared" si="35"/>
        <v>0</v>
      </c>
      <c r="AX91" s="19">
        <f t="shared" si="35"/>
        <v>0</v>
      </c>
      <c r="AY91" s="19">
        <f t="shared" si="35"/>
        <v>0</v>
      </c>
      <c r="AZ91" s="19">
        <f t="shared" si="35"/>
        <v>0</v>
      </c>
      <c r="BA91" s="19">
        <f t="shared" si="35"/>
        <v>0</v>
      </c>
      <c r="BB91" s="19">
        <f t="shared" si="35"/>
        <v>0</v>
      </c>
      <c r="BC91" s="19">
        <f t="shared" si="35"/>
        <v>0</v>
      </c>
      <c r="BD91" s="19">
        <f t="shared" si="35"/>
        <v>0</v>
      </c>
      <c r="BE91" s="19">
        <f t="shared" si="35"/>
        <v>0</v>
      </c>
      <c r="BF91" s="19">
        <f t="shared" si="35"/>
        <v>0</v>
      </c>
      <c r="BG91" s="19">
        <f t="shared" si="35"/>
        <v>0</v>
      </c>
      <c r="BH91" s="19">
        <f t="shared" si="35"/>
        <v>0</v>
      </c>
      <c r="BI91" s="19">
        <f t="shared" si="35"/>
        <v>0</v>
      </c>
      <c r="BJ91" s="19">
        <f t="shared" si="35"/>
        <v>0</v>
      </c>
      <c r="BK91" s="19">
        <f t="shared" si="35"/>
        <v>0</v>
      </c>
      <c r="BL91" s="19">
        <f t="shared" si="35"/>
        <v>0</v>
      </c>
      <c r="BM91" s="19">
        <f t="shared" si="35"/>
        <v>0</v>
      </c>
      <c r="BN91" s="19">
        <f t="shared" si="35"/>
        <v>0</v>
      </c>
      <c r="BO91" s="19">
        <f t="shared" si="35"/>
        <v>0</v>
      </c>
      <c r="BP91" s="19">
        <f t="shared" si="35"/>
        <v>0</v>
      </c>
      <c r="BQ91" s="19">
        <f t="shared" si="35"/>
        <v>0</v>
      </c>
      <c r="BR91" s="19">
        <f t="shared" si="35"/>
        <v>0</v>
      </c>
      <c r="BS91" s="19">
        <f t="shared" si="35"/>
        <v>0</v>
      </c>
      <c r="BT91" s="19">
        <f t="shared" si="34"/>
        <v>0</v>
      </c>
      <c r="BU91" s="19">
        <f t="shared" si="34"/>
        <v>0</v>
      </c>
      <c r="BV91" s="19">
        <f t="shared" si="34"/>
        <v>0</v>
      </c>
      <c r="BW91" s="19">
        <f t="shared" si="34"/>
        <v>0</v>
      </c>
      <c r="BX91" s="19">
        <f t="shared" si="34"/>
        <v>0</v>
      </c>
      <c r="BY91" s="19">
        <f t="shared" si="34"/>
        <v>0</v>
      </c>
      <c r="BZ91" s="19">
        <f t="shared" si="34"/>
        <v>0</v>
      </c>
      <c r="CA91" s="19">
        <f t="shared" si="34"/>
        <v>0</v>
      </c>
      <c r="CB91" s="19">
        <f t="shared" si="34"/>
        <v>0</v>
      </c>
      <c r="CC91" s="19">
        <f t="shared" si="34"/>
        <v>0</v>
      </c>
      <c r="CD91" s="19">
        <f t="shared" si="34"/>
        <v>0</v>
      </c>
      <c r="CE91" s="19">
        <f t="shared" si="34"/>
        <v>0</v>
      </c>
      <c r="CF91" s="19">
        <f t="shared" si="34"/>
        <v>0</v>
      </c>
      <c r="CG91" s="19">
        <f t="shared" si="34"/>
        <v>0</v>
      </c>
      <c r="CH91" s="19">
        <f t="shared" si="34"/>
        <v>0</v>
      </c>
      <c r="CI91" s="19">
        <f t="shared" si="34"/>
        <v>0</v>
      </c>
      <c r="CJ91" s="19">
        <f t="shared" si="34"/>
        <v>0</v>
      </c>
      <c r="CK91" s="19">
        <f t="shared" si="34"/>
        <v>0</v>
      </c>
      <c r="CL91" s="19">
        <f t="shared" si="34"/>
        <v>0</v>
      </c>
      <c r="CM91" s="19">
        <f t="shared" si="34"/>
        <v>0</v>
      </c>
      <c r="CN91" s="19">
        <f t="shared" si="34"/>
        <v>0</v>
      </c>
      <c r="CO91" s="19">
        <f t="shared" si="34"/>
        <v>0</v>
      </c>
      <c r="CP91" s="19">
        <f t="shared" si="34"/>
        <v>0</v>
      </c>
      <c r="CQ91" s="19">
        <f t="shared" si="34"/>
        <v>0</v>
      </c>
      <c r="CR91" s="19">
        <f t="shared" si="34"/>
        <v>0</v>
      </c>
      <c r="CS91" s="19">
        <f t="shared" si="34"/>
        <v>0</v>
      </c>
      <c r="CT91" s="19">
        <f t="shared" si="34"/>
        <v>0</v>
      </c>
      <c r="CU91" s="19">
        <f t="shared" si="34"/>
        <v>0</v>
      </c>
      <c r="CV91" s="19">
        <f t="shared" si="34"/>
        <v>0</v>
      </c>
      <c r="CW91" s="19">
        <f t="shared" si="34"/>
        <v>0</v>
      </c>
      <c r="CX91" s="19">
        <f t="shared" si="34"/>
        <v>0</v>
      </c>
      <c r="CY91" s="19">
        <f t="shared" si="34"/>
        <v>0</v>
      </c>
      <c r="CZ91" s="19">
        <f t="shared" si="34"/>
        <v>0</v>
      </c>
      <c r="DA91" s="19">
        <f t="shared" si="34"/>
        <v>0</v>
      </c>
      <c r="DB91" s="19">
        <f t="shared" si="34"/>
        <v>0</v>
      </c>
      <c r="DC91" s="19">
        <f t="shared" si="34"/>
        <v>0</v>
      </c>
      <c r="DD91" s="19">
        <f t="shared" si="34"/>
        <v>0</v>
      </c>
      <c r="DE91" s="19">
        <f t="shared" si="34"/>
        <v>0</v>
      </c>
      <c r="DF91" s="19">
        <f t="shared" si="34"/>
        <v>0</v>
      </c>
      <c r="DG91" s="19">
        <f t="shared" si="34"/>
        <v>0</v>
      </c>
      <c r="DH91" s="19">
        <f t="shared" si="34"/>
        <v>0</v>
      </c>
      <c r="DI91" s="19">
        <f t="shared" si="34"/>
        <v>0</v>
      </c>
      <c r="DJ91" s="19">
        <f t="shared" si="34"/>
        <v>0</v>
      </c>
      <c r="DK91" s="19">
        <f t="shared" si="34"/>
        <v>0</v>
      </c>
      <c r="DL91" s="19">
        <f t="shared" si="34"/>
        <v>0</v>
      </c>
      <c r="DM91" s="19">
        <f t="shared" si="34"/>
        <v>0</v>
      </c>
      <c r="DN91" s="19">
        <f t="shared" si="34"/>
        <v>0</v>
      </c>
      <c r="DO91" s="19">
        <f t="shared" si="34"/>
        <v>0</v>
      </c>
      <c r="DP91" s="19">
        <f t="shared" si="34"/>
        <v>0</v>
      </c>
      <c r="DR91" s="46"/>
      <c r="DS91" s="46"/>
    </row>
    <row r="92" spans="2:123" ht="15.75">
      <c r="B92" s="1259" t="s">
        <v>187</v>
      </c>
      <c r="C92" s="1270">
        <f t="shared" si="30"/>
        <v>0</v>
      </c>
      <c r="D92" s="1270">
        <f t="shared" si="31"/>
        <v>0</v>
      </c>
      <c r="E92" s="1"/>
      <c r="G92" s="19">
        <f t="shared" si="27"/>
        <v>0</v>
      </c>
      <c r="H92" s="19">
        <f t="shared" si="35"/>
        <v>0</v>
      </c>
      <c r="I92" s="19">
        <f t="shared" si="35"/>
        <v>0</v>
      </c>
      <c r="J92" s="19">
        <f t="shared" si="35"/>
        <v>0</v>
      </c>
      <c r="K92" s="19">
        <f t="shared" si="35"/>
        <v>0</v>
      </c>
      <c r="L92" s="19">
        <f t="shared" si="35"/>
        <v>0</v>
      </c>
      <c r="M92" s="19">
        <f t="shared" si="35"/>
        <v>0</v>
      </c>
      <c r="N92" s="19">
        <f t="shared" si="35"/>
        <v>0</v>
      </c>
      <c r="O92" s="19">
        <f t="shared" si="35"/>
        <v>0</v>
      </c>
      <c r="P92" s="19">
        <f t="shared" si="35"/>
        <v>0</v>
      </c>
      <c r="Q92" s="19">
        <f t="shared" si="35"/>
        <v>0</v>
      </c>
      <c r="R92" s="19">
        <f t="shared" si="35"/>
        <v>0</v>
      </c>
      <c r="S92" s="19">
        <f t="shared" si="35"/>
        <v>0</v>
      </c>
      <c r="T92" s="19">
        <f t="shared" si="35"/>
        <v>0</v>
      </c>
      <c r="U92" s="19">
        <f t="shared" si="35"/>
        <v>0</v>
      </c>
      <c r="V92" s="19">
        <f t="shared" si="35"/>
        <v>0</v>
      </c>
      <c r="W92" s="19">
        <f t="shared" si="35"/>
        <v>0</v>
      </c>
      <c r="X92" s="19">
        <f t="shared" si="35"/>
        <v>0</v>
      </c>
      <c r="Y92" s="19">
        <f t="shared" si="35"/>
        <v>0</v>
      </c>
      <c r="Z92" s="19">
        <f t="shared" si="35"/>
        <v>0</v>
      </c>
      <c r="AA92" s="19">
        <f t="shared" si="35"/>
        <v>0</v>
      </c>
      <c r="AB92" s="19">
        <f t="shared" si="35"/>
        <v>0</v>
      </c>
      <c r="AC92" s="19">
        <f t="shared" si="35"/>
        <v>0</v>
      </c>
      <c r="AD92" s="19">
        <f t="shared" si="35"/>
        <v>0</v>
      </c>
      <c r="AE92" s="19">
        <f t="shared" si="35"/>
        <v>0</v>
      </c>
      <c r="AF92" s="19">
        <f t="shared" si="35"/>
        <v>0</v>
      </c>
      <c r="AG92" s="19">
        <f t="shared" si="35"/>
        <v>0</v>
      </c>
      <c r="AH92" s="19">
        <f t="shared" si="35"/>
        <v>0</v>
      </c>
      <c r="AI92" s="19">
        <f t="shared" si="35"/>
        <v>0</v>
      </c>
      <c r="AJ92" s="19">
        <f t="shared" si="35"/>
        <v>0</v>
      </c>
      <c r="AK92" s="19">
        <f t="shared" si="35"/>
        <v>0</v>
      </c>
      <c r="AL92" s="19">
        <f t="shared" si="35"/>
        <v>0</v>
      </c>
      <c r="AM92" s="19">
        <f t="shared" si="35"/>
        <v>0</v>
      </c>
      <c r="AN92" s="19">
        <f t="shared" si="35"/>
        <v>0</v>
      </c>
      <c r="AO92" s="19">
        <f t="shared" si="35"/>
        <v>0</v>
      </c>
      <c r="AP92" s="19">
        <f t="shared" si="35"/>
        <v>0</v>
      </c>
      <c r="AQ92" s="19">
        <f t="shared" si="35"/>
        <v>0</v>
      </c>
      <c r="AR92" s="19">
        <f t="shared" si="35"/>
        <v>0</v>
      </c>
      <c r="AS92" s="19">
        <f t="shared" si="35"/>
        <v>0</v>
      </c>
      <c r="AT92" s="19">
        <f t="shared" si="35"/>
        <v>0</v>
      </c>
      <c r="AU92" s="19">
        <f t="shared" si="35"/>
        <v>0</v>
      </c>
      <c r="AV92" s="19">
        <f t="shared" si="35"/>
        <v>0</v>
      </c>
      <c r="AW92" s="19">
        <f t="shared" si="35"/>
        <v>0</v>
      </c>
      <c r="AX92" s="19">
        <f t="shared" si="35"/>
        <v>0</v>
      </c>
      <c r="AY92" s="19">
        <f t="shared" si="35"/>
        <v>0</v>
      </c>
      <c r="AZ92" s="19">
        <f t="shared" si="35"/>
        <v>0</v>
      </c>
      <c r="BA92" s="19">
        <f t="shared" si="35"/>
        <v>0</v>
      </c>
      <c r="BB92" s="19">
        <f t="shared" si="35"/>
        <v>0</v>
      </c>
      <c r="BC92" s="19">
        <f t="shared" si="35"/>
        <v>0</v>
      </c>
      <c r="BD92" s="19">
        <f t="shared" si="35"/>
        <v>0</v>
      </c>
      <c r="BE92" s="19">
        <f t="shared" si="35"/>
        <v>0</v>
      </c>
      <c r="BF92" s="19">
        <f t="shared" si="35"/>
        <v>0</v>
      </c>
      <c r="BG92" s="19">
        <f t="shared" si="35"/>
        <v>0</v>
      </c>
      <c r="BH92" s="19">
        <f t="shared" si="35"/>
        <v>0</v>
      </c>
      <c r="BI92" s="19">
        <f t="shared" si="35"/>
        <v>0</v>
      </c>
      <c r="BJ92" s="19">
        <f t="shared" si="35"/>
        <v>0</v>
      </c>
      <c r="BK92" s="19">
        <f t="shared" si="35"/>
        <v>0</v>
      </c>
      <c r="BL92" s="19">
        <f t="shared" si="35"/>
        <v>0</v>
      </c>
      <c r="BM92" s="19">
        <f t="shared" si="35"/>
        <v>0</v>
      </c>
      <c r="BN92" s="19">
        <f t="shared" si="35"/>
        <v>0</v>
      </c>
      <c r="BO92" s="19">
        <f t="shared" si="35"/>
        <v>0</v>
      </c>
      <c r="BP92" s="19">
        <f t="shared" si="35"/>
        <v>0</v>
      </c>
      <c r="BQ92" s="19">
        <f t="shared" si="35"/>
        <v>0</v>
      </c>
      <c r="BR92" s="19">
        <f t="shared" si="35"/>
        <v>0</v>
      </c>
      <c r="BS92" s="19">
        <f t="shared" si="35"/>
        <v>0</v>
      </c>
      <c r="BT92" s="19">
        <f t="shared" si="34"/>
        <v>0</v>
      </c>
      <c r="BU92" s="19">
        <f t="shared" si="34"/>
        <v>0</v>
      </c>
      <c r="BV92" s="19">
        <f t="shared" si="34"/>
        <v>0</v>
      </c>
      <c r="BW92" s="19">
        <f t="shared" si="34"/>
        <v>0</v>
      </c>
      <c r="BX92" s="19">
        <f t="shared" si="34"/>
        <v>0</v>
      </c>
      <c r="BY92" s="19">
        <f t="shared" si="34"/>
        <v>0</v>
      </c>
      <c r="BZ92" s="19">
        <f t="shared" si="34"/>
        <v>0</v>
      </c>
      <c r="CA92" s="19">
        <f t="shared" si="34"/>
        <v>0</v>
      </c>
      <c r="CB92" s="19">
        <f t="shared" si="34"/>
        <v>0</v>
      </c>
      <c r="CC92" s="19">
        <f t="shared" si="34"/>
        <v>0</v>
      </c>
      <c r="CD92" s="19">
        <f t="shared" si="34"/>
        <v>0</v>
      </c>
      <c r="CE92" s="19">
        <f t="shared" si="34"/>
        <v>0</v>
      </c>
      <c r="CF92" s="19">
        <f t="shared" si="34"/>
        <v>0</v>
      </c>
      <c r="CG92" s="19">
        <f t="shared" si="34"/>
        <v>0</v>
      </c>
      <c r="CH92" s="19">
        <f t="shared" si="34"/>
        <v>0</v>
      </c>
      <c r="CI92" s="19">
        <f t="shared" si="34"/>
        <v>0</v>
      </c>
      <c r="CJ92" s="19">
        <f t="shared" si="34"/>
        <v>0</v>
      </c>
      <c r="CK92" s="19">
        <f t="shared" si="34"/>
        <v>0</v>
      </c>
      <c r="CL92" s="19">
        <f t="shared" si="34"/>
        <v>0</v>
      </c>
      <c r="CM92" s="19">
        <f t="shared" si="34"/>
        <v>0</v>
      </c>
      <c r="CN92" s="19">
        <f t="shared" si="34"/>
        <v>0</v>
      </c>
      <c r="CO92" s="19">
        <f t="shared" si="34"/>
        <v>0</v>
      </c>
      <c r="CP92" s="19">
        <f t="shared" si="34"/>
        <v>0</v>
      </c>
      <c r="CQ92" s="19">
        <f t="shared" si="34"/>
        <v>0</v>
      </c>
      <c r="CR92" s="19">
        <f t="shared" si="34"/>
        <v>0</v>
      </c>
      <c r="CS92" s="19">
        <f t="shared" si="34"/>
        <v>0</v>
      </c>
      <c r="CT92" s="19">
        <f t="shared" si="34"/>
        <v>0</v>
      </c>
      <c r="CU92" s="19">
        <f t="shared" si="34"/>
        <v>0</v>
      </c>
      <c r="CV92" s="19">
        <f t="shared" si="34"/>
        <v>0</v>
      </c>
      <c r="CW92" s="19">
        <f t="shared" si="34"/>
        <v>0</v>
      </c>
      <c r="CX92" s="19">
        <f t="shared" si="34"/>
        <v>0</v>
      </c>
      <c r="CY92" s="19">
        <f t="shared" si="34"/>
        <v>0</v>
      </c>
      <c r="CZ92" s="19">
        <f t="shared" si="34"/>
        <v>0</v>
      </c>
      <c r="DA92" s="19">
        <f t="shared" si="34"/>
        <v>0</v>
      </c>
      <c r="DB92" s="19">
        <f t="shared" si="34"/>
        <v>0</v>
      </c>
      <c r="DC92" s="19">
        <f t="shared" si="34"/>
        <v>0</v>
      </c>
      <c r="DD92" s="19">
        <f t="shared" si="34"/>
        <v>0</v>
      </c>
      <c r="DE92" s="19">
        <f t="shared" si="34"/>
        <v>0</v>
      </c>
      <c r="DF92" s="19">
        <f t="shared" si="34"/>
        <v>0</v>
      </c>
      <c r="DG92" s="19">
        <f t="shared" si="34"/>
        <v>0</v>
      </c>
      <c r="DH92" s="19">
        <f t="shared" si="34"/>
        <v>0</v>
      </c>
      <c r="DI92" s="19">
        <f t="shared" si="34"/>
        <v>0</v>
      </c>
      <c r="DJ92" s="19">
        <f t="shared" si="34"/>
        <v>0</v>
      </c>
      <c r="DK92" s="19">
        <f t="shared" si="34"/>
        <v>0</v>
      </c>
      <c r="DL92" s="19">
        <f t="shared" si="34"/>
        <v>0</v>
      </c>
      <c r="DM92" s="19">
        <f t="shared" si="34"/>
        <v>0</v>
      </c>
      <c r="DN92" s="19">
        <f t="shared" si="34"/>
        <v>0</v>
      </c>
      <c r="DO92" s="19">
        <f t="shared" si="34"/>
        <v>0</v>
      </c>
      <c r="DP92" s="19">
        <f t="shared" si="34"/>
        <v>0</v>
      </c>
      <c r="DR92" s="46"/>
      <c r="DS92" s="46"/>
    </row>
    <row r="93" spans="2:123" ht="15.75">
      <c r="B93" s="1261" t="s">
        <v>719</v>
      </c>
      <c r="C93" s="1271">
        <f t="shared" si="30"/>
        <v>1</v>
      </c>
      <c r="D93" s="1271">
        <f t="shared" si="31"/>
        <v>1</v>
      </c>
      <c r="E93" s="1"/>
      <c r="G93" s="19">
        <f t="shared" si="27"/>
        <v>0</v>
      </c>
      <c r="H93" s="19">
        <f t="shared" si="35"/>
        <v>0</v>
      </c>
      <c r="I93" s="19">
        <f t="shared" si="35"/>
        <v>0</v>
      </c>
      <c r="J93" s="19">
        <f t="shared" si="35"/>
        <v>0</v>
      </c>
      <c r="K93" s="19">
        <f t="shared" si="35"/>
        <v>0</v>
      </c>
      <c r="L93" s="19">
        <f t="shared" si="35"/>
        <v>0</v>
      </c>
      <c r="M93" s="19">
        <f t="shared" si="35"/>
        <v>0</v>
      </c>
      <c r="N93" s="19">
        <f t="shared" si="35"/>
        <v>0</v>
      </c>
      <c r="O93" s="19">
        <f t="shared" si="35"/>
        <v>0</v>
      </c>
      <c r="P93" s="19">
        <f t="shared" si="35"/>
        <v>0</v>
      </c>
      <c r="Q93" s="19">
        <f t="shared" si="35"/>
        <v>0</v>
      </c>
      <c r="R93" s="19">
        <f t="shared" si="35"/>
        <v>0</v>
      </c>
      <c r="S93" s="19">
        <f t="shared" si="35"/>
        <v>0</v>
      </c>
      <c r="T93" s="19">
        <f t="shared" si="35"/>
        <v>0</v>
      </c>
      <c r="U93" s="19">
        <f t="shared" si="35"/>
        <v>0</v>
      </c>
      <c r="V93" s="19">
        <f t="shared" si="35"/>
        <v>0</v>
      </c>
      <c r="W93" s="19">
        <f t="shared" si="35"/>
        <v>0</v>
      </c>
      <c r="X93" s="19">
        <f t="shared" si="35"/>
        <v>0</v>
      </c>
      <c r="Y93" s="19">
        <f t="shared" si="35"/>
        <v>0</v>
      </c>
      <c r="Z93" s="19">
        <f t="shared" si="35"/>
        <v>0</v>
      </c>
      <c r="AA93" s="19">
        <f t="shared" si="35"/>
        <v>0</v>
      </c>
      <c r="AB93" s="19">
        <f t="shared" si="35"/>
        <v>0</v>
      </c>
      <c r="AC93" s="19">
        <f t="shared" si="35"/>
        <v>0</v>
      </c>
      <c r="AD93" s="19">
        <f t="shared" si="35"/>
        <v>0</v>
      </c>
      <c r="AE93" s="19">
        <f t="shared" si="35"/>
        <v>0</v>
      </c>
      <c r="AF93" s="19">
        <f t="shared" si="35"/>
        <v>0</v>
      </c>
      <c r="AG93" s="19">
        <f t="shared" si="35"/>
        <v>0</v>
      </c>
      <c r="AH93" s="19">
        <f t="shared" si="35"/>
        <v>0</v>
      </c>
      <c r="AI93" s="19">
        <f t="shared" si="35"/>
        <v>0</v>
      </c>
      <c r="AJ93" s="19">
        <f t="shared" si="35"/>
        <v>0</v>
      </c>
      <c r="AK93" s="19">
        <f t="shared" si="35"/>
        <v>0</v>
      </c>
      <c r="AL93" s="19">
        <f t="shared" si="35"/>
        <v>0</v>
      </c>
      <c r="AM93" s="19">
        <f t="shared" si="35"/>
        <v>0</v>
      </c>
      <c r="AN93" s="19">
        <f t="shared" si="35"/>
        <v>0</v>
      </c>
      <c r="AO93" s="19">
        <f t="shared" si="35"/>
        <v>0</v>
      </c>
      <c r="AP93" s="19">
        <f t="shared" si="35"/>
        <v>0</v>
      </c>
      <c r="AQ93" s="19">
        <f t="shared" si="35"/>
        <v>0</v>
      </c>
      <c r="AR93" s="19">
        <f t="shared" si="35"/>
        <v>0</v>
      </c>
      <c r="AS93" s="19">
        <f t="shared" si="35"/>
        <v>0</v>
      </c>
      <c r="AT93" s="19">
        <f t="shared" si="35"/>
        <v>0</v>
      </c>
      <c r="AU93" s="19">
        <f t="shared" si="35"/>
        <v>0</v>
      </c>
      <c r="AV93" s="19">
        <f t="shared" si="35"/>
        <v>0</v>
      </c>
      <c r="AW93" s="19">
        <f t="shared" si="35"/>
        <v>0</v>
      </c>
      <c r="AX93" s="19">
        <f t="shared" si="35"/>
        <v>0</v>
      </c>
      <c r="AY93" s="19">
        <f t="shared" si="35"/>
        <v>0</v>
      </c>
      <c r="AZ93" s="19">
        <f t="shared" si="35"/>
        <v>0</v>
      </c>
      <c r="BA93" s="19">
        <f t="shared" si="35"/>
        <v>0</v>
      </c>
      <c r="BB93" s="19">
        <f t="shared" si="35"/>
        <v>0</v>
      </c>
      <c r="BC93" s="19">
        <f t="shared" si="35"/>
        <v>0</v>
      </c>
      <c r="BD93" s="19">
        <f t="shared" si="35"/>
        <v>0</v>
      </c>
      <c r="BE93" s="19">
        <f t="shared" si="35"/>
        <v>0</v>
      </c>
      <c r="BF93" s="19">
        <f t="shared" si="35"/>
        <v>0</v>
      </c>
      <c r="BG93" s="19">
        <f t="shared" si="35"/>
        <v>0</v>
      </c>
      <c r="BH93" s="19">
        <f t="shared" si="35"/>
        <v>0</v>
      </c>
      <c r="BI93" s="19">
        <f t="shared" si="35"/>
        <v>0</v>
      </c>
      <c r="BJ93" s="19">
        <f t="shared" si="35"/>
        <v>0</v>
      </c>
      <c r="BK93" s="19">
        <f t="shared" si="35"/>
        <v>0</v>
      </c>
      <c r="BL93" s="19">
        <f t="shared" si="35"/>
        <v>0</v>
      </c>
      <c r="BM93" s="19">
        <f t="shared" si="35"/>
        <v>0</v>
      </c>
      <c r="BN93" s="19">
        <f t="shared" si="35"/>
        <v>0</v>
      </c>
      <c r="BO93" s="19">
        <f t="shared" si="35"/>
        <v>0</v>
      </c>
      <c r="BP93" s="19">
        <f t="shared" si="35"/>
        <v>0</v>
      </c>
      <c r="BQ93" s="19">
        <f t="shared" si="35"/>
        <v>0</v>
      </c>
      <c r="BR93" s="19">
        <f t="shared" si="35"/>
        <v>0</v>
      </c>
      <c r="BS93" s="19">
        <f t="shared" ref="BS93:DP94" si="36">IF(BS$3=$B93,COUNTA(BS$7)+COUNTA(BS$11),0)</f>
        <v>0</v>
      </c>
      <c r="BT93" s="19">
        <f t="shared" si="36"/>
        <v>0</v>
      </c>
      <c r="BU93" s="19">
        <f t="shared" si="36"/>
        <v>0</v>
      </c>
      <c r="BV93" s="19">
        <f t="shared" si="36"/>
        <v>0</v>
      </c>
      <c r="BW93" s="19">
        <f t="shared" si="36"/>
        <v>0</v>
      </c>
      <c r="BX93" s="19">
        <f t="shared" si="36"/>
        <v>0</v>
      </c>
      <c r="BY93" s="19">
        <f t="shared" si="36"/>
        <v>0</v>
      </c>
      <c r="BZ93" s="19">
        <f t="shared" si="36"/>
        <v>0</v>
      </c>
      <c r="CA93" s="19">
        <f t="shared" si="36"/>
        <v>0</v>
      </c>
      <c r="CB93" s="19">
        <f t="shared" si="36"/>
        <v>0</v>
      </c>
      <c r="CC93" s="19">
        <f t="shared" si="36"/>
        <v>0</v>
      </c>
      <c r="CD93" s="19">
        <f t="shared" si="36"/>
        <v>0</v>
      </c>
      <c r="CE93" s="19">
        <f t="shared" si="36"/>
        <v>0</v>
      </c>
      <c r="CF93" s="19">
        <f t="shared" si="36"/>
        <v>0</v>
      </c>
      <c r="CG93" s="19">
        <f t="shared" si="36"/>
        <v>0</v>
      </c>
      <c r="CH93" s="19">
        <f t="shared" si="36"/>
        <v>0</v>
      </c>
      <c r="CI93" s="19">
        <f t="shared" si="36"/>
        <v>0</v>
      </c>
      <c r="CJ93" s="19">
        <f t="shared" si="36"/>
        <v>0</v>
      </c>
      <c r="CK93" s="19">
        <f t="shared" si="36"/>
        <v>0</v>
      </c>
      <c r="CL93" s="19">
        <f t="shared" si="36"/>
        <v>0</v>
      </c>
      <c r="CM93" s="19">
        <f t="shared" si="36"/>
        <v>0</v>
      </c>
      <c r="CN93" s="19">
        <f t="shared" si="36"/>
        <v>0</v>
      </c>
      <c r="CO93" s="19">
        <f t="shared" si="36"/>
        <v>0</v>
      </c>
      <c r="CP93" s="19">
        <f t="shared" si="36"/>
        <v>0</v>
      </c>
      <c r="CQ93" s="19">
        <f t="shared" si="36"/>
        <v>0</v>
      </c>
      <c r="CR93" s="19">
        <f t="shared" si="36"/>
        <v>0</v>
      </c>
      <c r="CS93" s="19">
        <f t="shared" si="36"/>
        <v>0</v>
      </c>
      <c r="CT93" s="19">
        <f t="shared" si="36"/>
        <v>0</v>
      </c>
      <c r="CU93" s="19">
        <f t="shared" si="36"/>
        <v>0</v>
      </c>
      <c r="CV93" s="19">
        <f t="shared" si="36"/>
        <v>0</v>
      </c>
      <c r="CW93" s="19">
        <f t="shared" si="36"/>
        <v>0</v>
      </c>
      <c r="CX93" s="19">
        <f t="shared" si="36"/>
        <v>0</v>
      </c>
      <c r="CY93" s="19">
        <f t="shared" si="36"/>
        <v>0</v>
      </c>
      <c r="CZ93" s="19">
        <f t="shared" si="36"/>
        <v>0</v>
      </c>
      <c r="DA93" s="19">
        <f t="shared" si="36"/>
        <v>0</v>
      </c>
      <c r="DB93" s="19">
        <f t="shared" si="36"/>
        <v>0</v>
      </c>
      <c r="DC93" s="19">
        <f t="shared" si="36"/>
        <v>0</v>
      </c>
      <c r="DD93" s="19">
        <f t="shared" si="36"/>
        <v>0</v>
      </c>
      <c r="DE93" s="19">
        <f t="shared" si="36"/>
        <v>2</v>
      </c>
      <c r="DF93" s="19">
        <f>IF(DF$3=$B93,COUNTA(DF$7)+COUNTA(DF$11),0)</f>
        <v>0</v>
      </c>
      <c r="DG93" s="19">
        <f t="shared" si="36"/>
        <v>0</v>
      </c>
      <c r="DH93" s="19">
        <f t="shared" si="36"/>
        <v>0</v>
      </c>
      <c r="DI93" s="19">
        <f t="shared" si="36"/>
        <v>0</v>
      </c>
      <c r="DJ93" s="19">
        <f t="shared" si="36"/>
        <v>0</v>
      </c>
      <c r="DK93" s="19">
        <f t="shared" si="36"/>
        <v>0</v>
      </c>
      <c r="DL93" s="19">
        <f t="shared" si="36"/>
        <v>0</v>
      </c>
      <c r="DM93" s="19">
        <f t="shared" si="36"/>
        <v>0</v>
      </c>
      <c r="DN93" s="19">
        <f t="shared" si="36"/>
        <v>0</v>
      </c>
      <c r="DO93" s="19">
        <f t="shared" si="36"/>
        <v>0</v>
      </c>
      <c r="DP93" s="19">
        <f t="shared" si="36"/>
        <v>0</v>
      </c>
      <c r="DR93" s="46"/>
      <c r="DS93" s="46"/>
    </row>
    <row r="94" spans="2:123" ht="15.75">
      <c r="B94" s="1260" t="s">
        <v>130</v>
      </c>
      <c r="C94" s="1271">
        <f t="shared" si="30"/>
        <v>0</v>
      </c>
      <c r="D94" s="1271">
        <f t="shared" si="31"/>
        <v>0</v>
      </c>
      <c r="E94" s="1"/>
      <c r="G94" s="19">
        <f t="shared" si="27"/>
        <v>0</v>
      </c>
      <c r="H94" s="19">
        <f t="shared" ref="H94:BS94" si="37">IF(H$3=$B94,COUNTA(H$7)+COUNTA(H$11),0)</f>
        <v>0</v>
      </c>
      <c r="I94" s="19">
        <f t="shared" si="37"/>
        <v>0</v>
      </c>
      <c r="J94" s="19">
        <f t="shared" si="37"/>
        <v>0</v>
      </c>
      <c r="K94" s="19">
        <f t="shared" si="37"/>
        <v>0</v>
      </c>
      <c r="L94" s="19">
        <f t="shared" si="37"/>
        <v>0</v>
      </c>
      <c r="M94" s="19">
        <f t="shared" si="37"/>
        <v>0</v>
      </c>
      <c r="N94" s="19">
        <f t="shared" si="37"/>
        <v>0</v>
      </c>
      <c r="O94" s="19">
        <f t="shared" si="37"/>
        <v>0</v>
      </c>
      <c r="P94" s="19">
        <f t="shared" si="37"/>
        <v>0</v>
      </c>
      <c r="Q94" s="19">
        <f t="shared" si="37"/>
        <v>0</v>
      </c>
      <c r="R94" s="19">
        <f t="shared" si="37"/>
        <v>0</v>
      </c>
      <c r="S94" s="19">
        <f t="shared" si="37"/>
        <v>0</v>
      </c>
      <c r="T94" s="19">
        <f t="shared" si="37"/>
        <v>0</v>
      </c>
      <c r="U94" s="19">
        <f t="shared" si="37"/>
        <v>0</v>
      </c>
      <c r="V94" s="19">
        <f t="shared" si="37"/>
        <v>0</v>
      </c>
      <c r="W94" s="19">
        <f t="shared" si="37"/>
        <v>0</v>
      </c>
      <c r="X94" s="19">
        <f t="shared" si="37"/>
        <v>0</v>
      </c>
      <c r="Y94" s="19">
        <f t="shared" si="37"/>
        <v>0</v>
      </c>
      <c r="Z94" s="19">
        <f t="shared" si="37"/>
        <v>0</v>
      </c>
      <c r="AA94" s="19">
        <f t="shared" si="37"/>
        <v>0</v>
      </c>
      <c r="AB94" s="19">
        <f t="shared" si="37"/>
        <v>0</v>
      </c>
      <c r="AC94" s="19">
        <f t="shared" si="37"/>
        <v>0</v>
      </c>
      <c r="AD94" s="19">
        <f t="shared" si="37"/>
        <v>0</v>
      </c>
      <c r="AE94" s="19">
        <f t="shared" si="37"/>
        <v>0</v>
      </c>
      <c r="AF94" s="19">
        <f t="shared" si="37"/>
        <v>0</v>
      </c>
      <c r="AG94" s="19">
        <f t="shared" si="37"/>
        <v>0</v>
      </c>
      <c r="AH94" s="19">
        <f t="shared" si="37"/>
        <v>0</v>
      </c>
      <c r="AI94" s="19">
        <f t="shared" si="37"/>
        <v>0</v>
      </c>
      <c r="AJ94" s="19">
        <f t="shared" si="37"/>
        <v>0</v>
      </c>
      <c r="AK94" s="19">
        <f t="shared" si="37"/>
        <v>0</v>
      </c>
      <c r="AL94" s="19">
        <f t="shared" si="37"/>
        <v>0</v>
      </c>
      <c r="AM94" s="19">
        <f t="shared" si="37"/>
        <v>0</v>
      </c>
      <c r="AN94" s="19">
        <f t="shared" si="37"/>
        <v>0</v>
      </c>
      <c r="AO94" s="19">
        <f t="shared" si="37"/>
        <v>0</v>
      </c>
      <c r="AP94" s="19">
        <f t="shared" si="37"/>
        <v>0</v>
      </c>
      <c r="AQ94" s="19">
        <f t="shared" si="37"/>
        <v>0</v>
      </c>
      <c r="AR94" s="19">
        <f t="shared" si="37"/>
        <v>0</v>
      </c>
      <c r="AS94" s="19">
        <f t="shared" si="37"/>
        <v>0</v>
      </c>
      <c r="AT94" s="19">
        <f t="shared" si="37"/>
        <v>0</v>
      </c>
      <c r="AU94" s="19">
        <f t="shared" si="37"/>
        <v>0</v>
      </c>
      <c r="AV94" s="19">
        <f t="shared" si="37"/>
        <v>0</v>
      </c>
      <c r="AW94" s="19">
        <f t="shared" si="37"/>
        <v>0</v>
      </c>
      <c r="AX94" s="19">
        <f t="shared" si="37"/>
        <v>0</v>
      </c>
      <c r="AY94" s="19">
        <f t="shared" si="37"/>
        <v>0</v>
      </c>
      <c r="AZ94" s="19">
        <f t="shared" si="37"/>
        <v>0</v>
      </c>
      <c r="BA94" s="19">
        <f t="shared" si="37"/>
        <v>0</v>
      </c>
      <c r="BB94" s="19">
        <f t="shared" si="37"/>
        <v>0</v>
      </c>
      <c r="BC94" s="19">
        <f t="shared" si="37"/>
        <v>0</v>
      </c>
      <c r="BD94" s="19">
        <f t="shared" si="37"/>
        <v>0</v>
      </c>
      <c r="BE94" s="19">
        <f t="shared" si="37"/>
        <v>0</v>
      </c>
      <c r="BF94" s="19">
        <f t="shared" si="37"/>
        <v>0</v>
      </c>
      <c r="BG94" s="19">
        <f t="shared" si="37"/>
        <v>0</v>
      </c>
      <c r="BH94" s="19">
        <f t="shared" si="37"/>
        <v>0</v>
      </c>
      <c r="BI94" s="19">
        <f t="shared" si="37"/>
        <v>0</v>
      </c>
      <c r="BJ94" s="19">
        <f t="shared" si="37"/>
        <v>0</v>
      </c>
      <c r="BK94" s="19">
        <f t="shared" si="37"/>
        <v>0</v>
      </c>
      <c r="BL94" s="19">
        <f t="shared" si="37"/>
        <v>0</v>
      </c>
      <c r="BM94" s="19">
        <f t="shared" si="37"/>
        <v>0</v>
      </c>
      <c r="BN94" s="19">
        <f t="shared" si="37"/>
        <v>0</v>
      </c>
      <c r="BO94" s="19">
        <f t="shared" si="37"/>
        <v>0</v>
      </c>
      <c r="BP94" s="19">
        <f t="shared" si="37"/>
        <v>0</v>
      </c>
      <c r="BQ94" s="19">
        <f t="shared" si="37"/>
        <v>0</v>
      </c>
      <c r="BR94" s="19">
        <f t="shared" si="37"/>
        <v>0</v>
      </c>
      <c r="BS94" s="19">
        <f t="shared" si="37"/>
        <v>0</v>
      </c>
      <c r="BT94" s="19">
        <f t="shared" si="36"/>
        <v>0</v>
      </c>
      <c r="BU94" s="19">
        <f t="shared" si="36"/>
        <v>0</v>
      </c>
      <c r="BV94" s="19">
        <f t="shared" si="36"/>
        <v>0</v>
      </c>
      <c r="BW94" s="19">
        <f t="shared" si="36"/>
        <v>0</v>
      </c>
      <c r="BX94" s="19">
        <f t="shared" si="36"/>
        <v>0</v>
      </c>
      <c r="BY94" s="19">
        <f t="shared" si="36"/>
        <v>0</v>
      </c>
      <c r="BZ94" s="19">
        <f t="shared" si="36"/>
        <v>0</v>
      </c>
      <c r="CA94" s="19">
        <f t="shared" si="36"/>
        <v>0</v>
      </c>
      <c r="CB94" s="19">
        <f t="shared" si="36"/>
        <v>0</v>
      </c>
      <c r="CC94" s="19">
        <f t="shared" si="36"/>
        <v>0</v>
      </c>
      <c r="CD94" s="19">
        <f t="shared" si="36"/>
        <v>0</v>
      </c>
      <c r="CE94" s="19">
        <f t="shared" si="36"/>
        <v>0</v>
      </c>
      <c r="CF94" s="19">
        <f t="shared" si="36"/>
        <v>0</v>
      </c>
      <c r="CG94" s="19">
        <f t="shared" si="36"/>
        <v>0</v>
      </c>
      <c r="CH94" s="19">
        <f t="shared" si="36"/>
        <v>0</v>
      </c>
      <c r="CI94" s="19">
        <f t="shared" si="36"/>
        <v>0</v>
      </c>
      <c r="CJ94" s="19">
        <f t="shared" si="36"/>
        <v>0</v>
      </c>
      <c r="CK94" s="19">
        <f t="shared" si="36"/>
        <v>0</v>
      </c>
      <c r="CL94" s="19">
        <f t="shared" si="36"/>
        <v>0</v>
      </c>
      <c r="CM94" s="19">
        <f t="shared" si="36"/>
        <v>0</v>
      </c>
      <c r="CN94" s="19">
        <f t="shared" si="36"/>
        <v>0</v>
      </c>
      <c r="CO94" s="19">
        <f t="shared" si="36"/>
        <v>0</v>
      </c>
      <c r="CP94" s="19">
        <f t="shared" si="36"/>
        <v>0</v>
      </c>
      <c r="CQ94" s="19">
        <f t="shared" si="36"/>
        <v>0</v>
      </c>
      <c r="CR94" s="19">
        <f t="shared" si="36"/>
        <v>0</v>
      </c>
      <c r="CS94" s="19">
        <f t="shared" si="36"/>
        <v>0</v>
      </c>
      <c r="CT94" s="19">
        <f t="shared" si="36"/>
        <v>0</v>
      </c>
      <c r="CU94" s="19">
        <f t="shared" si="36"/>
        <v>0</v>
      </c>
      <c r="CV94" s="19">
        <f t="shared" si="36"/>
        <v>0</v>
      </c>
      <c r="CW94" s="19">
        <f t="shared" si="36"/>
        <v>0</v>
      </c>
      <c r="CX94" s="19">
        <f t="shared" si="36"/>
        <v>0</v>
      </c>
      <c r="CY94" s="19">
        <f t="shared" si="36"/>
        <v>0</v>
      </c>
      <c r="CZ94" s="19">
        <f t="shared" si="36"/>
        <v>0</v>
      </c>
      <c r="DA94" s="19">
        <f t="shared" si="36"/>
        <v>0</v>
      </c>
      <c r="DB94" s="19">
        <f t="shared" si="36"/>
        <v>0</v>
      </c>
      <c r="DC94" s="19">
        <f t="shared" si="36"/>
        <v>0</v>
      </c>
      <c r="DD94" s="19">
        <f t="shared" si="36"/>
        <v>0</v>
      </c>
      <c r="DE94" s="19">
        <f t="shared" si="36"/>
        <v>0</v>
      </c>
      <c r="DF94" s="19">
        <f t="shared" si="36"/>
        <v>0</v>
      </c>
      <c r="DG94" s="19">
        <f t="shared" si="36"/>
        <v>0</v>
      </c>
      <c r="DH94" s="19">
        <f t="shared" si="36"/>
        <v>0</v>
      </c>
      <c r="DI94" s="19">
        <f t="shared" si="36"/>
        <v>0</v>
      </c>
      <c r="DJ94" s="19">
        <f t="shared" si="36"/>
        <v>0</v>
      </c>
      <c r="DK94" s="19">
        <f t="shared" si="36"/>
        <v>0</v>
      </c>
      <c r="DL94" s="19">
        <f t="shared" si="36"/>
        <v>0</v>
      </c>
      <c r="DM94" s="19">
        <f t="shared" si="36"/>
        <v>0</v>
      </c>
      <c r="DN94" s="19">
        <f t="shared" si="36"/>
        <v>0</v>
      </c>
      <c r="DO94" s="19">
        <f t="shared" si="36"/>
        <v>0</v>
      </c>
      <c r="DP94" s="19">
        <f t="shared" si="36"/>
        <v>0</v>
      </c>
      <c r="DR94" s="46"/>
      <c r="DS94" s="46"/>
    </row>
    <row r="96" spans="2:123">
      <c r="C96" s="336"/>
    </row>
    <row r="97" spans="3:3">
      <c r="C97" s="336"/>
    </row>
  </sheetData>
  <mergeCells count="5">
    <mergeCell ref="F2:G2"/>
    <mergeCell ref="O2:P2"/>
    <mergeCell ref="V2:W2"/>
    <mergeCell ref="AE2:AF2"/>
    <mergeCell ref="B2:C2"/>
  </mergeCells>
  <dataValidations count="2">
    <dataValidation type="list" errorStyle="warning" allowBlank="1" showInputMessage="1" showErrorMessage="1" errorTitle="napaka" sqref="G11:Q15 DE11:DP15 U11:U15">
      <formula1>zahtevnost</formula1>
    </dataValidation>
    <dataValidation type="list" allowBlank="1" showInputMessage="1" showErrorMessage="1" sqref="AF3:DC3 G3:M3 W3:AC3 DE3:DP3 P3:T3">
      <formula1>Pomen_barev</formula1>
    </dataValidation>
  </dataValidations>
  <hyperlinks>
    <hyperlink ref="B45" r:id="rId1"/>
    <hyperlink ref="B18" r:id="rId2"/>
    <hyperlink ref="B19" r:id="rId3"/>
    <hyperlink ref="B21" r:id="rId4"/>
    <hyperlink ref="B26" r:id="rId5"/>
    <hyperlink ref="B27" r:id="rId6"/>
    <hyperlink ref="B28" r:id="rId7"/>
    <hyperlink ref="B29" r:id="rId8"/>
    <hyperlink ref="B30" r:id="rId9"/>
    <hyperlink ref="B31" r:id="rId10"/>
    <hyperlink ref="B32" r:id="rId11"/>
    <hyperlink ref="B33" r:id="rId12"/>
    <hyperlink ref="B42" r:id="rId13"/>
    <hyperlink ref="B65" r:id="rId14"/>
    <hyperlink ref="B66" r:id="rId15"/>
    <hyperlink ref="B68" r:id="rId16"/>
    <hyperlink ref="B64" r:id="rId17"/>
    <hyperlink ref="B62" r:id="rId18"/>
    <hyperlink ref="B61" r:id="rId19"/>
    <hyperlink ref="B59" r:id="rId20"/>
    <hyperlink ref="B60" r:id="rId21" display="Vera POLAK"/>
    <hyperlink ref="B57" r:id="rId22" display="Laura RUEH"/>
    <hyperlink ref="B56" r:id="rId23"/>
    <hyperlink ref="B51" r:id="rId24"/>
    <hyperlink ref="B49" r:id="rId25"/>
    <hyperlink ref="B48" r:id="rId26"/>
    <hyperlink ref="B46" r:id="rId27"/>
    <hyperlink ref="B40" r:id="rId28"/>
    <hyperlink ref="B44" r:id="rId29"/>
    <hyperlink ref="B55" r:id="rId30" display="Olga KRŽAN"/>
    <hyperlink ref="B54" r:id="rId31"/>
    <hyperlink ref="B53" r:id="rId32"/>
    <hyperlink ref="B35" r:id="rId33"/>
    <hyperlink ref="B72" r:id="rId34"/>
    <hyperlink ref="DT18" r:id="rId35"/>
    <hyperlink ref="DT19" r:id="rId36"/>
    <hyperlink ref="DT21" r:id="rId37"/>
    <hyperlink ref="DT26" r:id="rId38"/>
    <hyperlink ref="DT27" r:id="rId39"/>
    <hyperlink ref="DT28" r:id="rId40"/>
    <hyperlink ref="DT29" r:id="rId41"/>
    <hyperlink ref="DT30" r:id="rId42"/>
    <hyperlink ref="DT31" r:id="rId43"/>
    <hyperlink ref="DT32" r:id="rId44"/>
    <hyperlink ref="DT33" r:id="rId45"/>
    <hyperlink ref="DT45" r:id="rId46"/>
    <hyperlink ref="DT42" r:id="rId47"/>
    <hyperlink ref="DT65" r:id="rId48"/>
    <hyperlink ref="DT66" r:id="rId49"/>
    <hyperlink ref="DT68" r:id="rId50"/>
    <hyperlink ref="DT64" r:id="rId51"/>
    <hyperlink ref="DT62" r:id="rId52"/>
    <hyperlink ref="DT61" r:id="rId53"/>
    <hyperlink ref="DT59" r:id="rId54"/>
    <hyperlink ref="DT60" r:id="rId55" display="Vera POLAK"/>
    <hyperlink ref="DT57" r:id="rId56" display="Laura RUEH"/>
    <hyperlink ref="DT56" r:id="rId57"/>
    <hyperlink ref="DT51" r:id="rId58"/>
    <hyperlink ref="DT49" r:id="rId59"/>
    <hyperlink ref="DT48" r:id="rId60"/>
    <hyperlink ref="DT46" r:id="rId61"/>
    <hyperlink ref="DT40" r:id="rId62"/>
    <hyperlink ref="DT44" r:id="rId63"/>
    <hyperlink ref="DT55" r:id="rId64" display="Olga KRŽAN"/>
    <hyperlink ref="DT54" r:id="rId65"/>
    <hyperlink ref="DT53" r:id="rId66"/>
    <hyperlink ref="DT35" r:id="rId67"/>
    <hyperlink ref="DT72" r:id="rId68"/>
  </hyperlinks>
  <pageMargins left="0.7" right="0.7" top="0.75" bottom="0.75" header="0.3" footer="0.3"/>
  <pageSetup paperSize="9" orientation="portrait" r:id="rId6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V121"/>
  <sheetViews>
    <sheetView tabSelected="1" zoomScale="70" zoomScaleNormal="70" workbookViewId="0">
      <selection activeCell="G1" sqref="G1"/>
    </sheetView>
  </sheetViews>
  <sheetFormatPr defaultColWidth="9.140625" defaultRowHeight="16.5"/>
  <cols>
    <col min="1" max="1" width="0.7109375" style="47" customWidth="1"/>
    <col min="2" max="2" width="4.28515625" style="47" customWidth="1"/>
    <col min="3" max="3" width="10" style="47" customWidth="1"/>
    <col min="4" max="4" width="14.28515625" style="47" customWidth="1"/>
    <col min="5" max="5" width="10" style="1289" customWidth="1"/>
    <col min="6" max="6" width="1.42578125" style="47" customWidth="1"/>
    <col min="7" max="9" width="9.28515625" style="47" customWidth="1"/>
    <col min="10" max="10" width="5" style="47" customWidth="1"/>
    <col min="11" max="12" width="1.42578125" style="47" customWidth="1"/>
    <col min="13" max="13" width="9.28515625" style="1290" customWidth="1"/>
    <col min="14" max="15" width="9.28515625" style="91" customWidth="1"/>
    <col min="16" max="16" width="5" style="1289" customWidth="1"/>
    <col min="17" max="17" width="1.42578125" style="47" customWidth="1"/>
    <col min="18" max="18" width="1.42578125" style="1291" customWidth="1"/>
    <col min="19" max="21" width="9.28515625" style="1291" customWidth="1"/>
    <col min="22" max="22" width="5" style="1291" customWidth="1"/>
    <col min="23" max="23" width="1.42578125" style="1291" customWidth="1"/>
    <col min="24" max="26" width="9.28515625" style="1291" customWidth="1"/>
    <col min="27" max="27" width="5" style="1291" customWidth="1"/>
    <col min="28" max="28" width="1.42578125" style="1291" customWidth="1"/>
    <col min="29" max="31" width="9.28515625" style="1291" customWidth="1"/>
    <col min="32" max="32" width="5" style="1291" customWidth="1"/>
    <col min="33" max="33" width="1.42578125" style="1291" customWidth="1"/>
    <col min="34" max="36" width="9.28515625" style="1291" customWidth="1"/>
    <col min="37" max="37" width="5" style="1291" customWidth="1"/>
    <col min="38" max="39" width="2.140625" style="1291" customWidth="1"/>
    <col min="40" max="42" width="9.28515625" style="1291" customWidth="1"/>
    <col min="43" max="43" width="5" style="1291" customWidth="1"/>
    <col min="44" max="44" width="1.42578125" style="1291" customWidth="1"/>
    <col min="45" max="47" width="9.28515625" style="1291" customWidth="1"/>
    <col min="48" max="48" width="5" style="1291" customWidth="1"/>
    <col min="49" max="50" width="1.42578125" style="1291" customWidth="1"/>
    <col min="51" max="53" width="9.28515625" style="1291" customWidth="1"/>
    <col min="54" max="54" width="5" style="1291" customWidth="1"/>
    <col min="55" max="55" width="1.42578125" style="1291" customWidth="1"/>
    <col min="56" max="58" width="9.28515625" style="1291" customWidth="1"/>
    <col min="59" max="59" width="5" style="1291" customWidth="1"/>
    <col min="60" max="60" width="1.42578125" style="1291" customWidth="1"/>
    <col min="61" max="63" width="9.28515625" style="1291" customWidth="1"/>
    <col min="64" max="64" width="5" style="1291" customWidth="1"/>
    <col min="65" max="65" width="1.42578125" style="1291" customWidth="1"/>
    <col min="66" max="68" width="9.28515625" style="1291" customWidth="1"/>
    <col min="69" max="69" width="5" style="1291" customWidth="1"/>
    <col min="70" max="70" width="1.42578125" style="1291" customWidth="1"/>
    <col min="71" max="71" width="4.28515625" style="47" customWidth="1"/>
    <col min="72" max="72" width="10" style="47" customWidth="1"/>
    <col min="73" max="73" width="14.28515625" style="47" customWidth="1"/>
    <col min="74" max="74" width="10" style="1289" customWidth="1"/>
    <col min="75" max="75" width="1.42578125" style="1291" customWidth="1"/>
    <col min="76" max="16384" width="9.140625" style="1291"/>
  </cols>
  <sheetData>
    <row r="1" spans="1:74" ht="15.75" customHeight="1"/>
    <row r="2" spans="1:74" ht="15" customHeight="1">
      <c r="A2" s="28"/>
      <c r="B2" s="2379" t="s">
        <v>1414</v>
      </c>
      <c r="C2" s="2379"/>
      <c r="D2" s="2379"/>
      <c r="E2" s="2379"/>
      <c r="F2" s="28"/>
      <c r="G2" s="2317" t="s">
        <v>0</v>
      </c>
      <c r="H2" s="2317"/>
      <c r="I2" s="2317"/>
      <c r="J2" s="2317"/>
      <c r="K2" s="28"/>
      <c r="L2" s="28"/>
      <c r="M2" s="2317" t="s">
        <v>1</v>
      </c>
      <c r="N2" s="2317"/>
      <c r="O2" s="2317"/>
      <c r="P2" s="2317"/>
      <c r="Q2" s="28"/>
      <c r="S2" s="2317" t="s">
        <v>2</v>
      </c>
      <c r="T2" s="2317"/>
      <c r="U2" s="2317"/>
      <c r="V2" s="2317"/>
      <c r="X2" s="2317" t="s">
        <v>3</v>
      </c>
      <c r="Y2" s="2317"/>
      <c r="Z2" s="2317"/>
      <c r="AA2" s="2317"/>
      <c r="AC2" s="2317" t="s">
        <v>4</v>
      </c>
      <c r="AD2" s="2317"/>
      <c r="AE2" s="2317"/>
      <c r="AF2" s="2317"/>
      <c r="AH2" s="2317" t="s">
        <v>5</v>
      </c>
      <c r="AI2" s="2317"/>
      <c r="AJ2" s="2317"/>
      <c r="AK2" s="2317"/>
      <c r="AN2" s="2317" t="s">
        <v>6</v>
      </c>
      <c r="AO2" s="2317"/>
      <c r="AP2" s="2317"/>
      <c r="AQ2" s="2317"/>
      <c r="AS2" s="2317" t="s">
        <v>7</v>
      </c>
      <c r="AT2" s="2317"/>
      <c r="AU2" s="2317"/>
      <c r="AV2" s="2317"/>
      <c r="AY2" s="2317" t="s">
        <v>8</v>
      </c>
      <c r="AZ2" s="2317"/>
      <c r="BA2" s="2317"/>
      <c r="BB2" s="2317"/>
      <c r="BD2" s="2317" t="s">
        <v>9</v>
      </c>
      <c r="BE2" s="2317"/>
      <c r="BF2" s="2317"/>
      <c r="BG2" s="2317"/>
      <c r="BI2" s="2317" t="s">
        <v>10</v>
      </c>
      <c r="BJ2" s="2317"/>
      <c r="BK2" s="2317"/>
      <c r="BL2" s="2317"/>
      <c r="BN2" s="2317" t="s">
        <v>11</v>
      </c>
      <c r="BO2" s="2317"/>
      <c r="BP2" s="2317"/>
      <c r="BQ2" s="2317"/>
      <c r="BS2" s="2379" t="s">
        <v>1415</v>
      </c>
      <c r="BT2" s="2379"/>
      <c r="BU2" s="2379"/>
      <c r="BV2" s="2379"/>
    </row>
    <row r="3" spans="1:74" ht="15" customHeight="1" thickBot="1">
      <c r="A3" s="1292"/>
      <c r="B3" s="2379"/>
      <c r="C3" s="2379"/>
      <c r="D3" s="2379"/>
      <c r="E3" s="2379"/>
      <c r="F3" s="1292"/>
      <c r="G3" s="2318"/>
      <c r="H3" s="2318"/>
      <c r="I3" s="2318"/>
      <c r="J3" s="2318"/>
      <c r="K3" s="1292"/>
      <c r="L3" s="1292"/>
      <c r="M3" s="2318"/>
      <c r="N3" s="2318"/>
      <c r="O3" s="2318"/>
      <c r="P3" s="2318"/>
      <c r="Q3" s="1292"/>
      <c r="S3" s="2317"/>
      <c r="T3" s="2317"/>
      <c r="U3" s="2317"/>
      <c r="V3" s="2317"/>
      <c r="X3" s="2319"/>
      <c r="Y3" s="2319"/>
      <c r="Z3" s="2319"/>
      <c r="AA3" s="2319"/>
      <c r="AC3" s="2318"/>
      <c r="AD3" s="2318"/>
      <c r="AE3" s="2318"/>
      <c r="AF3" s="2318"/>
      <c r="AH3" s="2317"/>
      <c r="AI3" s="2317"/>
      <c r="AJ3" s="2317"/>
      <c r="AK3" s="2317"/>
      <c r="AN3" s="2317"/>
      <c r="AO3" s="2317"/>
      <c r="AP3" s="2317"/>
      <c r="AQ3" s="2317"/>
      <c r="AS3" s="2317"/>
      <c r="AT3" s="2317"/>
      <c r="AU3" s="2317"/>
      <c r="AV3" s="2317"/>
      <c r="AY3" s="2318"/>
      <c r="AZ3" s="2318"/>
      <c r="BA3" s="2318"/>
      <c r="BB3" s="2318"/>
      <c r="BD3" s="2319"/>
      <c r="BE3" s="2319"/>
      <c r="BF3" s="2319"/>
      <c r="BG3" s="2319"/>
      <c r="BI3" s="2318"/>
      <c r="BJ3" s="2318"/>
      <c r="BK3" s="2318"/>
      <c r="BL3" s="2318"/>
      <c r="BN3" s="2318"/>
      <c r="BO3" s="2318"/>
      <c r="BP3" s="2318"/>
      <c r="BQ3" s="2318"/>
      <c r="BS3" s="2379"/>
      <c r="BT3" s="2379"/>
      <c r="BU3" s="2379"/>
      <c r="BV3" s="2379"/>
    </row>
    <row r="4" spans="1:74" ht="15" customHeight="1" thickBot="1">
      <c r="B4" s="2379"/>
      <c r="C4" s="2379"/>
      <c r="D4" s="2379"/>
      <c r="E4" s="2379"/>
      <c r="G4" s="1294">
        <v>46023</v>
      </c>
      <c r="H4" s="1490" t="s">
        <v>19</v>
      </c>
      <c r="I4" s="1295"/>
      <c r="J4" s="1296">
        <v>1</v>
      </c>
      <c r="M4" s="1538">
        <v>46054</v>
      </c>
      <c r="N4" s="2307" t="s">
        <v>176</v>
      </c>
      <c r="O4" s="2307"/>
      <c r="P4" s="2380"/>
      <c r="S4" s="2017">
        <v>46082</v>
      </c>
      <c r="T4" s="2018"/>
      <c r="U4" s="2018"/>
      <c r="V4" s="2019"/>
      <c r="X4" s="1299">
        <v>46113</v>
      </c>
      <c r="Y4" s="1300"/>
      <c r="Z4" s="1300"/>
      <c r="AA4" s="1301"/>
      <c r="AC4" s="1302">
        <v>46143</v>
      </c>
      <c r="AD4" s="2329" t="s">
        <v>103</v>
      </c>
      <c r="AE4" s="2329"/>
      <c r="AF4" s="1303"/>
      <c r="AH4" s="1504">
        <v>46174</v>
      </c>
      <c r="AI4" s="1300"/>
      <c r="AJ4" s="1300"/>
      <c r="AK4" s="1745">
        <v>23</v>
      </c>
      <c r="AN4" s="1423">
        <v>46204</v>
      </c>
      <c r="AO4" s="1297"/>
      <c r="AP4" s="1297"/>
      <c r="AQ4" s="1298"/>
      <c r="AS4" s="1364">
        <v>46235</v>
      </c>
      <c r="AT4" s="1300"/>
      <c r="AU4" s="1300"/>
      <c r="AV4" s="1301"/>
      <c r="AY4" s="1308">
        <v>46266</v>
      </c>
      <c r="AZ4" s="2298" t="s">
        <v>778</v>
      </c>
      <c r="BA4" s="2298"/>
      <c r="BB4" s="2299"/>
      <c r="BD4" s="1423">
        <v>46296</v>
      </c>
      <c r="BE4" s="1297"/>
      <c r="BF4" s="1297"/>
      <c r="BG4" s="1298"/>
      <c r="BI4" s="1330">
        <v>46327</v>
      </c>
      <c r="BJ4" s="2325" t="s">
        <v>1409</v>
      </c>
      <c r="BK4" s="2325"/>
      <c r="BL4" s="2326"/>
      <c r="BN4" s="1308">
        <v>46357</v>
      </c>
      <c r="BO4" s="2330" t="s">
        <v>830</v>
      </c>
      <c r="BP4" s="2330"/>
      <c r="BQ4" s="2331"/>
      <c r="BS4" s="2379"/>
      <c r="BT4" s="2379"/>
      <c r="BU4" s="2379"/>
      <c r="BV4" s="2379"/>
    </row>
    <row r="5" spans="1:74" ht="15" customHeight="1" thickBot="1">
      <c r="B5" s="2379"/>
      <c r="C5" s="2379"/>
      <c r="D5" s="2379"/>
      <c r="E5" s="2379"/>
      <c r="G5" s="1304">
        <v>46024</v>
      </c>
      <c r="H5" s="1491" t="s">
        <v>19</v>
      </c>
      <c r="I5" s="1305"/>
      <c r="J5" s="1306"/>
      <c r="M5" s="1541"/>
      <c r="N5" s="2320" t="s">
        <v>371</v>
      </c>
      <c r="O5" s="2320"/>
      <c r="P5" s="1540" t="s">
        <v>54</v>
      </c>
      <c r="S5" s="1389">
        <v>46083</v>
      </c>
      <c r="T5" s="1409"/>
      <c r="U5" s="1409"/>
      <c r="V5" s="2016">
        <v>10</v>
      </c>
      <c r="X5" s="1543">
        <v>46114</v>
      </c>
      <c r="Y5" s="2307" t="s">
        <v>176</v>
      </c>
      <c r="Z5" s="2307"/>
      <c r="AA5" s="1544"/>
      <c r="AC5" s="1302">
        <v>46144</v>
      </c>
      <c r="AD5" s="2329" t="s">
        <v>103</v>
      </c>
      <c r="AE5" s="2329"/>
      <c r="AF5" s="1303"/>
      <c r="AH5" s="1308">
        <v>46175</v>
      </c>
      <c r="AI5" s="2298" t="s">
        <v>314</v>
      </c>
      <c r="AJ5" s="2298"/>
      <c r="AK5" s="2299"/>
      <c r="AN5" s="1423">
        <v>46205</v>
      </c>
      <c r="AO5" s="1297"/>
      <c r="AP5" s="1297"/>
      <c r="AQ5" s="1298"/>
      <c r="AS5" s="1822">
        <v>46236</v>
      </c>
      <c r="AT5" s="2327"/>
      <c r="AU5" s="2327"/>
      <c r="AV5" s="2328"/>
      <c r="AY5" s="1314"/>
      <c r="AZ5" s="2324" t="s">
        <v>371</v>
      </c>
      <c r="BA5" s="2324"/>
      <c r="BB5" s="1315" t="s">
        <v>54</v>
      </c>
      <c r="BD5" s="1423">
        <v>46297</v>
      </c>
      <c r="BE5" s="1297"/>
      <c r="BF5" s="1297"/>
      <c r="BG5" s="1298"/>
      <c r="BI5" s="1494">
        <v>46328</v>
      </c>
      <c r="BJ5" s="1403"/>
      <c r="BK5" s="1403"/>
      <c r="BL5" s="1495">
        <v>45</v>
      </c>
      <c r="BN5" s="1314"/>
      <c r="BO5" s="2324" t="s">
        <v>371</v>
      </c>
      <c r="BP5" s="2324"/>
      <c r="BQ5" s="1315" t="s">
        <v>54</v>
      </c>
      <c r="BS5" s="2379"/>
      <c r="BT5" s="2379"/>
      <c r="BU5" s="2379"/>
      <c r="BV5" s="2379"/>
    </row>
    <row r="6" spans="1:74" ht="15" customHeight="1" thickBot="1">
      <c r="G6" s="1686">
        <v>46024</v>
      </c>
      <c r="H6" s="2382" t="s">
        <v>1279</v>
      </c>
      <c r="I6" s="2382"/>
      <c r="J6" s="2383"/>
      <c r="M6" s="1311">
        <v>46055</v>
      </c>
      <c r="N6" s="1312"/>
      <c r="O6" s="1312"/>
      <c r="P6" s="1313">
        <v>6</v>
      </c>
      <c r="S6" s="1324">
        <v>46056</v>
      </c>
      <c r="T6" s="2385" t="s">
        <v>805</v>
      </c>
      <c r="U6" s="2385"/>
      <c r="V6" s="2386"/>
      <c r="X6" s="1539"/>
      <c r="Y6" s="2320" t="s">
        <v>371</v>
      </c>
      <c r="Z6" s="2320"/>
      <c r="AA6" s="1540" t="s">
        <v>54</v>
      </c>
      <c r="AC6" s="1661">
        <v>46144</v>
      </c>
      <c r="AD6" s="2333" t="s">
        <v>176</v>
      </c>
      <c r="AE6" s="2333"/>
      <c r="AF6" s="1545"/>
      <c r="AH6" s="1482"/>
      <c r="AI6" s="2332" t="s">
        <v>371</v>
      </c>
      <c r="AJ6" s="2332"/>
      <c r="AK6" s="1484" t="s">
        <v>54</v>
      </c>
      <c r="AN6" s="1504">
        <v>46206</v>
      </c>
      <c r="AO6" s="1300"/>
      <c r="AP6" s="1300"/>
      <c r="AQ6" s="1301"/>
      <c r="AS6" s="1316"/>
      <c r="AT6" s="2297"/>
      <c r="AU6" s="2297"/>
      <c r="AV6" s="151"/>
      <c r="AY6" s="1496">
        <v>46267</v>
      </c>
      <c r="AZ6" s="1319"/>
      <c r="BA6" s="1319"/>
      <c r="BB6" s="1320"/>
      <c r="BD6" s="1822">
        <v>46298</v>
      </c>
      <c r="BE6" s="2295" t="s">
        <v>1182</v>
      </c>
      <c r="BF6" s="2295"/>
      <c r="BG6" s="2296"/>
      <c r="BI6" s="1308">
        <v>46329</v>
      </c>
      <c r="BJ6" s="2298" t="s">
        <v>346</v>
      </c>
      <c r="BK6" s="2298"/>
      <c r="BL6" s="2299"/>
      <c r="BN6" s="1323">
        <v>46358</v>
      </c>
      <c r="BO6" s="2321" t="s">
        <v>905</v>
      </c>
      <c r="BP6" s="2321"/>
      <c r="BQ6" s="2322"/>
    </row>
    <row r="7" spans="1:74" ht="15" customHeight="1" thickBot="1">
      <c r="B7" s="1293" t="s">
        <v>1354</v>
      </c>
      <c r="C7" s="70"/>
      <c r="D7" s="1317"/>
      <c r="G7" s="1687"/>
      <c r="H7" s="2384" t="s">
        <v>1278</v>
      </c>
      <c r="I7" s="2384"/>
      <c r="J7" s="190" t="s">
        <v>30</v>
      </c>
      <c r="M7" s="1308">
        <v>46056</v>
      </c>
      <c r="N7" s="2298" t="s">
        <v>317</v>
      </c>
      <c r="O7" s="2298"/>
      <c r="P7" s="2299"/>
      <c r="S7" s="1482"/>
      <c r="T7" s="2332" t="s">
        <v>371</v>
      </c>
      <c r="U7" s="2332"/>
      <c r="V7" s="1484" t="s">
        <v>54</v>
      </c>
      <c r="X7" s="1318">
        <v>46115</v>
      </c>
      <c r="Y7" s="1319"/>
      <c r="Z7" s="1319"/>
      <c r="AA7" s="1320"/>
      <c r="AC7" s="1539"/>
      <c r="AD7" s="2320" t="s">
        <v>371</v>
      </c>
      <c r="AE7" s="2320"/>
      <c r="AF7" s="1540" t="s">
        <v>54</v>
      </c>
      <c r="AH7" s="1423">
        <v>46176</v>
      </c>
      <c r="AI7" s="1297"/>
      <c r="AJ7" s="1297"/>
      <c r="AK7" s="1298"/>
      <c r="AN7" s="1653">
        <v>46207</v>
      </c>
      <c r="AO7" s="1581" t="s">
        <v>1197</v>
      </c>
      <c r="AP7" s="1584"/>
      <c r="AQ7" s="1585"/>
      <c r="AS7" s="1397"/>
      <c r="AT7" s="1737"/>
      <c r="AU7" s="1737"/>
      <c r="AV7" s="1322"/>
      <c r="AY7" s="1504">
        <v>46268</v>
      </c>
      <c r="AZ7" s="1300"/>
      <c r="BA7" s="1300"/>
      <c r="BB7" s="1301"/>
      <c r="BD7" s="1316"/>
      <c r="BE7" s="2297" t="s">
        <v>371</v>
      </c>
      <c r="BF7" s="2297"/>
      <c r="BG7" s="151"/>
      <c r="BI7" s="1314"/>
      <c r="BJ7" s="2324" t="s">
        <v>371</v>
      </c>
      <c r="BK7" s="2324"/>
      <c r="BL7" s="1315" t="s">
        <v>54</v>
      </c>
      <c r="BN7" s="1532"/>
      <c r="BO7" s="2316" t="s">
        <v>371</v>
      </c>
      <c r="BP7" s="2316"/>
      <c r="BQ7" s="1425" t="s">
        <v>54</v>
      </c>
      <c r="BS7" s="1293" t="s">
        <v>1354</v>
      </c>
      <c r="BT7" s="70"/>
      <c r="BU7" s="1317"/>
    </row>
    <row r="8" spans="1:74" ht="15" customHeight="1" thickBot="1">
      <c r="B8" s="95" t="s">
        <v>230</v>
      </c>
      <c r="C8" s="92" t="s">
        <v>290</v>
      </c>
      <c r="D8" s="27" t="s">
        <v>27</v>
      </c>
      <c r="E8" s="1289" t="s">
        <v>86</v>
      </c>
      <c r="G8" s="1687"/>
      <c r="H8" s="2381" t="s">
        <v>1200</v>
      </c>
      <c r="I8" s="2381"/>
      <c r="J8" s="190" t="s">
        <v>32</v>
      </c>
      <c r="M8" s="1314"/>
      <c r="N8" s="2324" t="s">
        <v>371</v>
      </c>
      <c r="O8" s="2324"/>
      <c r="P8" s="1315" t="s">
        <v>54</v>
      </c>
      <c r="S8" s="1542">
        <v>46084</v>
      </c>
      <c r="T8" s="2378" t="s">
        <v>176</v>
      </c>
      <c r="U8" s="2378"/>
      <c r="V8" s="2387"/>
      <c r="X8" s="1325">
        <v>46116</v>
      </c>
      <c r="Y8" s="1300"/>
      <c r="Z8" s="1300"/>
      <c r="AA8" s="1301"/>
      <c r="AC8" s="1346">
        <v>46145</v>
      </c>
      <c r="AD8" s="1319"/>
      <c r="AE8" s="1319"/>
      <c r="AF8" s="1320"/>
      <c r="AH8" s="1423">
        <v>46177</v>
      </c>
      <c r="AI8" s="1297"/>
      <c r="AJ8" s="1297"/>
      <c r="AK8" s="1298"/>
      <c r="AN8" s="1654">
        <v>46208</v>
      </c>
      <c r="AO8" s="1655" t="s">
        <v>749</v>
      </c>
      <c r="AP8" s="1586"/>
      <c r="AQ8" s="1587"/>
      <c r="AS8" s="1496">
        <v>46237</v>
      </c>
      <c r="AT8" s="1319"/>
      <c r="AU8" s="1319"/>
      <c r="AV8" s="1503">
        <v>32</v>
      </c>
      <c r="AY8" s="1600">
        <v>46269</v>
      </c>
      <c r="AZ8" s="1581" t="s">
        <v>242</v>
      </c>
      <c r="BA8" s="1584"/>
      <c r="BB8" s="1585"/>
      <c r="BD8" s="1824"/>
      <c r="BE8" s="1825" t="s">
        <v>293</v>
      </c>
      <c r="BF8" s="1825" t="s">
        <v>298</v>
      </c>
      <c r="BG8" s="1322" t="s">
        <v>38</v>
      </c>
      <c r="BI8" s="1323">
        <v>46330</v>
      </c>
      <c r="BJ8" s="2321" t="s">
        <v>880</v>
      </c>
      <c r="BK8" s="2321"/>
      <c r="BL8" s="2322"/>
      <c r="BN8" s="1496">
        <v>46359</v>
      </c>
      <c r="BO8" s="1319"/>
      <c r="BP8" s="1319"/>
      <c r="BQ8" s="1320"/>
      <c r="BS8" s="95" t="s">
        <v>230</v>
      </c>
      <c r="BT8" s="92" t="s">
        <v>290</v>
      </c>
      <c r="BU8" s="27" t="s">
        <v>27</v>
      </c>
      <c r="BV8" s="1289" t="s">
        <v>86</v>
      </c>
    </row>
    <row r="9" spans="1:74" ht="15" customHeight="1" thickBot="1">
      <c r="B9" s="95">
        <v>2</v>
      </c>
      <c r="C9" s="92" t="s">
        <v>292</v>
      </c>
      <c r="D9" s="27" t="s">
        <v>254</v>
      </c>
      <c r="E9" s="1289" t="s">
        <v>81</v>
      </c>
      <c r="G9" s="1688"/>
      <c r="H9" s="1689" t="s">
        <v>300</v>
      </c>
      <c r="I9" s="1524" t="s">
        <v>297</v>
      </c>
      <c r="J9" s="1690" t="s">
        <v>54</v>
      </c>
      <c r="M9" s="1327">
        <v>46057</v>
      </c>
      <c r="N9" s="1328"/>
      <c r="O9" s="1328"/>
      <c r="P9" s="1329"/>
      <c r="S9" s="1541"/>
      <c r="T9" s="2320" t="s">
        <v>371</v>
      </c>
      <c r="U9" s="2320"/>
      <c r="V9" s="1540" t="s">
        <v>54</v>
      </c>
      <c r="X9" s="1330">
        <v>46117</v>
      </c>
      <c r="Y9" s="2325" t="s">
        <v>235</v>
      </c>
      <c r="Z9" s="2325"/>
      <c r="AA9" s="1331"/>
      <c r="AC9" s="1504">
        <v>46146</v>
      </c>
      <c r="AD9" s="1300"/>
      <c r="AE9" s="1300"/>
      <c r="AF9" s="1745">
        <v>19</v>
      </c>
      <c r="AH9" s="1423">
        <v>46178</v>
      </c>
      <c r="AI9" s="1297"/>
      <c r="AJ9" s="1297"/>
      <c r="AK9" s="1298"/>
      <c r="AN9" s="1656">
        <v>46209</v>
      </c>
      <c r="AO9" s="1597" t="s">
        <v>764</v>
      </c>
      <c r="AP9" s="1588"/>
      <c r="AQ9" s="1589">
        <v>28</v>
      </c>
      <c r="AS9" s="1423">
        <v>46238</v>
      </c>
      <c r="AT9" s="1297"/>
      <c r="AU9" s="1297"/>
      <c r="AV9" s="1298"/>
      <c r="AY9" s="1574">
        <v>46270</v>
      </c>
      <c r="AZ9" s="1597" t="s">
        <v>243</v>
      </c>
      <c r="BA9" s="1601"/>
      <c r="BB9" s="1587"/>
      <c r="BD9" s="1575">
        <v>46299</v>
      </c>
      <c r="BE9" s="2289" t="s">
        <v>1389</v>
      </c>
      <c r="BF9" s="2289"/>
      <c r="BG9" s="2290"/>
      <c r="BI9" s="1532"/>
      <c r="BJ9" s="2316" t="s">
        <v>371</v>
      </c>
      <c r="BK9" s="2316"/>
      <c r="BL9" s="1425" t="s">
        <v>39</v>
      </c>
      <c r="BN9" s="1423">
        <v>46360</v>
      </c>
      <c r="BO9" s="1297"/>
      <c r="BP9" s="1297"/>
      <c r="BQ9" s="1298"/>
      <c r="BS9" s="95">
        <v>2</v>
      </c>
      <c r="BT9" s="92" t="s">
        <v>292</v>
      </c>
      <c r="BU9" s="27" t="s">
        <v>254</v>
      </c>
      <c r="BV9" s="1289" t="s">
        <v>81</v>
      </c>
    </row>
    <row r="10" spans="1:74" ht="15" customHeight="1" thickBot="1">
      <c r="B10" s="95">
        <v>2</v>
      </c>
      <c r="C10" s="92" t="s">
        <v>293</v>
      </c>
      <c r="D10" s="27" t="s">
        <v>248</v>
      </c>
      <c r="E10" s="1289" t="s">
        <v>74</v>
      </c>
      <c r="G10" s="1538">
        <v>46025</v>
      </c>
      <c r="H10" s="2307" t="s">
        <v>176</v>
      </c>
      <c r="I10" s="2307"/>
      <c r="J10" s="2380"/>
      <c r="M10" s="1327">
        <v>46058</v>
      </c>
      <c r="N10" s="1333"/>
      <c r="O10" s="1333"/>
      <c r="P10" s="1334"/>
      <c r="S10" s="1318">
        <v>46085</v>
      </c>
      <c r="T10" s="1319"/>
      <c r="U10" s="1319"/>
      <c r="V10" s="1320"/>
      <c r="X10" s="1330">
        <v>46118</v>
      </c>
      <c r="Y10" s="2325" t="s">
        <v>99</v>
      </c>
      <c r="Z10" s="2325"/>
      <c r="AA10" s="2326"/>
      <c r="AC10" s="1308">
        <v>46147</v>
      </c>
      <c r="AD10" s="2298" t="s">
        <v>336</v>
      </c>
      <c r="AE10" s="2298"/>
      <c r="AF10" s="2299"/>
      <c r="AH10" s="1364">
        <v>46179</v>
      </c>
      <c r="AI10" s="1300"/>
      <c r="AJ10" s="1300"/>
      <c r="AK10" s="1301"/>
      <c r="AN10" s="1656">
        <v>46210</v>
      </c>
      <c r="AO10" s="1588" t="s">
        <v>110</v>
      </c>
      <c r="AP10" s="1582"/>
      <c r="AQ10" s="1583"/>
      <c r="AS10" s="1423">
        <v>46239</v>
      </c>
      <c r="AT10" s="1297"/>
      <c r="AU10" s="1297"/>
      <c r="AV10" s="1298"/>
      <c r="AY10" s="1602">
        <v>46271</v>
      </c>
      <c r="AZ10" s="1868" t="s">
        <v>788</v>
      </c>
      <c r="BA10" s="1588"/>
      <c r="BB10" s="1551"/>
      <c r="BD10" s="1659"/>
      <c r="BE10" s="2291"/>
      <c r="BF10" s="2291"/>
      <c r="BG10" s="2292"/>
      <c r="BI10" s="1496">
        <v>46331</v>
      </c>
      <c r="BJ10" s="1319"/>
      <c r="BK10" s="1319"/>
      <c r="BL10" s="1320"/>
      <c r="BN10" s="1325">
        <v>46361</v>
      </c>
      <c r="BO10" s="1300"/>
      <c r="BP10" s="1300"/>
      <c r="BQ10" s="1301"/>
      <c r="BS10" s="95">
        <v>2</v>
      </c>
      <c r="BT10" s="92" t="s">
        <v>293</v>
      </c>
      <c r="BU10" s="27" t="s">
        <v>248</v>
      </c>
      <c r="BV10" s="1289" t="s">
        <v>74</v>
      </c>
    </row>
    <row r="11" spans="1:74" ht="15" customHeight="1" thickBot="1">
      <c r="B11" s="95">
        <v>1</v>
      </c>
      <c r="C11" s="92" t="s">
        <v>294</v>
      </c>
      <c r="D11" s="27" t="s">
        <v>97</v>
      </c>
      <c r="E11" s="1289" t="s">
        <v>88</v>
      </c>
      <c r="G11" s="1539"/>
      <c r="H11" s="2320" t="s">
        <v>371</v>
      </c>
      <c r="I11" s="2320"/>
      <c r="J11" s="1540" t="s">
        <v>54</v>
      </c>
      <c r="M11" s="1968">
        <v>46059</v>
      </c>
      <c r="N11" s="2392" t="s">
        <v>182</v>
      </c>
      <c r="O11" s="2392"/>
      <c r="P11" s="2393"/>
      <c r="S11" s="1338">
        <v>46086</v>
      </c>
      <c r="T11" s="1297"/>
      <c r="U11" s="1297"/>
      <c r="V11" s="1298"/>
      <c r="X11" s="1308">
        <v>46119</v>
      </c>
      <c r="Y11" s="2298" t="s">
        <v>1378</v>
      </c>
      <c r="Z11" s="2298"/>
      <c r="AA11" s="2299"/>
      <c r="AC11" s="1314"/>
      <c r="AD11" s="2324" t="s">
        <v>371</v>
      </c>
      <c r="AE11" s="2324"/>
      <c r="AF11" s="1315" t="s">
        <v>54</v>
      </c>
      <c r="AH11" s="1822">
        <v>46180</v>
      </c>
      <c r="AI11" s="2327" t="s">
        <v>1385</v>
      </c>
      <c r="AJ11" s="2327"/>
      <c r="AK11" s="2328"/>
      <c r="AN11" s="1656">
        <v>46211</v>
      </c>
      <c r="AO11" s="1582"/>
      <c r="AP11" s="1582"/>
      <c r="AQ11" s="1583"/>
      <c r="AS11" s="1423">
        <v>46240</v>
      </c>
      <c r="AT11" s="1297"/>
      <c r="AU11" s="1297"/>
      <c r="AV11" s="1298"/>
      <c r="AY11" s="1753"/>
      <c r="AZ11" s="1754" t="s">
        <v>215</v>
      </c>
      <c r="BA11" s="1754" t="s">
        <v>290</v>
      </c>
      <c r="BB11" s="1755" t="s">
        <v>102</v>
      </c>
      <c r="BD11" s="1530"/>
      <c r="BE11" s="1514" t="s">
        <v>308</v>
      </c>
      <c r="BF11" s="1660"/>
      <c r="BG11" s="1531" t="s">
        <v>46</v>
      </c>
      <c r="BI11" s="1423">
        <v>46332</v>
      </c>
      <c r="BJ11" s="1297"/>
      <c r="BK11" s="1297"/>
      <c r="BL11" s="1298"/>
      <c r="BN11" s="1564">
        <v>46362</v>
      </c>
      <c r="BO11" s="2392" t="s">
        <v>213</v>
      </c>
      <c r="BP11" s="2392"/>
      <c r="BQ11" s="2393"/>
      <c r="BS11" s="95">
        <v>1</v>
      </c>
      <c r="BT11" s="92" t="s">
        <v>294</v>
      </c>
      <c r="BU11" s="27" t="s">
        <v>97</v>
      </c>
      <c r="BV11" s="1289" t="s">
        <v>88</v>
      </c>
    </row>
    <row r="12" spans="1:74" ht="15" customHeight="1" thickBot="1">
      <c r="B12" s="95">
        <v>2</v>
      </c>
      <c r="C12" s="92" t="s">
        <v>295</v>
      </c>
      <c r="D12" s="27" t="s">
        <v>22</v>
      </c>
      <c r="E12" s="1289" t="s">
        <v>75</v>
      </c>
      <c r="G12" s="1426">
        <v>46026</v>
      </c>
      <c r="H12" s="1427"/>
      <c r="I12" s="1427"/>
      <c r="J12" s="1428"/>
      <c r="M12" s="1567"/>
      <c r="N12" s="2394"/>
      <c r="O12" s="2394"/>
      <c r="P12" s="1569" t="s">
        <v>54</v>
      </c>
      <c r="S12" s="1299">
        <v>46087</v>
      </c>
      <c r="T12" s="1300"/>
      <c r="U12" s="1300"/>
      <c r="V12" s="1301"/>
      <c r="X12" s="1314"/>
      <c r="Y12" s="2324" t="s">
        <v>371</v>
      </c>
      <c r="Z12" s="2324"/>
      <c r="AA12" s="1315" t="s">
        <v>54</v>
      </c>
      <c r="AC12" s="1323">
        <v>46148</v>
      </c>
      <c r="AD12" s="2321" t="s">
        <v>824</v>
      </c>
      <c r="AE12" s="2321"/>
      <c r="AF12" s="2322"/>
      <c r="AH12" s="1827"/>
      <c r="AI12" s="2374" t="s">
        <v>1384</v>
      </c>
      <c r="AJ12" s="2374"/>
      <c r="AK12" s="2375"/>
      <c r="AN12" s="1656">
        <v>46212</v>
      </c>
      <c r="AO12" s="1576" t="s">
        <v>297</v>
      </c>
      <c r="AP12" s="1576"/>
      <c r="AQ12" s="1583"/>
      <c r="AS12" s="1504">
        <v>46241</v>
      </c>
      <c r="AT12" s="1300"/>
      <c r="AU12" s="1300"/>
      <c r="AV12" s="1301"/>
      <c r="AY12" s="1494">
        <v>46272</v>
      </c>
      <c r="AZ12" s="1403"/>
      <c r="BA12" s="1403"/>
      <c r="BB12" s="1495">
        <v>37</v>
      </c>
      <c r="BD12" s="1494">
        <v>46300</v>
      </c>
      <c r="BE12" s="1403"/>
      <c r="BF12" s="1403"/>
      <c r="BG12" s="1495">
        <v>41</v>
      </c>
      <c r="BI12" s="1325">
        <v>46333</v>
      </c>
      <c r="BJ12" s="1300"/>
      <c r="BK12" s="1300"/>
      <c r="BL12" s="1301"/>
      <c r="BN12" s="1570"/>
      <c r="BO12" s="2428" t="s">
        <v>1200</v>
      </c>
      <c r="BP12" s="2428"/>
      <c r="BQ12" s="1571"/>
      <c r="BS12" s="95">
        <v>2</v>
      </c>
      <c r="BT12" s="92" t="s">
        <v>295</v>
      </c>
      <c r="BU12" s="27" t="s">
        <v>22</v>
      </c>
      <c r="BV12" s="1289" t="s">
        <v>75</v>
      </c>
    </row>
    <row r="13" spans="1:74" ht="15" customHeight="1" thickBot="1">
      <c r="B13" s="95">
        <v>2</v>
      </c>
      <c r="C13" s="92" t="s">
        <v>296</v>
      </c>
      <c r="D13" s="27" t="s">
        <v>94</v>
      </c>
      <c r="E13" s="1289" t="s">
        <v>80</v>
      </c>
      <c r="G13" s="1342">
        <v>46027</v>
      </c>
      <c r="H13" s="1343"/>
      <c r="I13" s="1343"/>
      <c r="J13" s="1344">
        <v>2</v>
      </c>
      <c r="M13" s="1822">
        <v>46060</v>
      </c>
      <c r="N13" s="2310" t="s">
        <v>1254</v>
      </c>
      <c r="O13" s="2310"/>
      <c r="P13" s="2311"/>
      <c r="S13" s="1822">
        <v>46088</v>
      </c>
      <c r="T13" s="2295" t="s">
        <v>1232</v>
      </c>
      <c r="U13" s="2295"/>
      <c r="V13" s="2296"/>
      <c r="X13" s="1323">
        <v>46120</v>
      </c>
      <c r="Y13" s="2321" t="s">
        <v>884</v>
      </c>
      <c r="Z13" s="2321"/>
      <c r="AA13" s="2322"/>
      <c r="AC13" s="1532"/>
      <c r="AD13" s="2316" t="s">
        <v>371</v>
      </c>
      <c r="AE13" s="2316"/>
      <c r="AF13" s="1425" t="s">
        <v>54</v>
      </c>
      <c r="AH13" s="1316"/>
      <c r="AI13" s="2297" t="s">
        <v>371</v>
      </c>
      <c r="AJ13" s="2297"/>
      <c r="AK13" s="151"/>
      <c r="AN13" s="1656">
        <v>46213</v>
      </c>
      <c r="AO13" s="1576" t="s">
        <v>301</v>
      </c>
      <c r="AP13" s="1576" t="s">
        <v>303</v>
      </c>
      <c r="AQ13" s="1551"/>
      <c r="AS13" s="1822">
        <v>46242</v>
      </c>
      <c r="AT13" s="2395" t="s">
        <v>967</v>
      </c>
      <c r="AU13" s="2395"/>
      <c r="AV13" s="2396"/>
      <c r="AY13" s="1308">
        <v>46273</v>
      </c>
      <c r="AZ13" s="2298" t="s">
        <v>340</v>
      </c>
      <c r="BA13" s="2298"/>
      <c r="BB13" s="2299"/>
      <c r="BD13" s="1308">
        <v>46301</v>
      </c>
      <c r="BE13" s="2298" t="s">
        <v>1388</v>
      </c>
      <c r="BF13" s="2298"/>
      <c r="BG13" s="2299"/>
      <c r="BI13" s="1100">
        <v>46334</v>
      </c>
      <c r="BJ13" s="2238" t="s">
        <v>211</v>
      </c>
      <c r="BK13" s="2238"/>
      <c r="BL13" s="2239"/>
      <c r="BN13" s="1572"/>
      <c r="BO13" s="1568" t="s">
        <v>290</v>
      </c>
      <c r="BP13" s="1568" t="s">
        <v>183</v>
      </c>
      <c r="BQ13" s="1569" t="s">
        <v>54</v>
      </c>
      <c r="BS13" s="95">
        <v>2</v>
      </c>
      <c r="BT13" s="92" t="s">
        <v>296</v>
      </c>
      <c r="BU13" s="27" t="s">
        <v>94</v>
      </c>
      <c r="BV13" s="1289" t="s">
        <v>80</v>
      </c>
    </row>
    <row r="14" spans="1:74" ht="15" customHeight="1" thickBot="1">
      <c r="B14" s="95">
        <v>2</v>
      </c>
      <c r="C14" s="92" t="s">
        <v>297</v>
      </c>
      <c r="D14" s="27" t="s">
        <v>1286</v>
      </c>
      <c r="E14" s="1289" t="s">
        <v>76</v>
      </c>
      <c r="G14" s="1308">
        <v>46028</v>
      </c>
      <c r="H14" s="2298" t="s">
        <v>778</v>
      </c>
      <c r="I14" s="2298"/>
      <c r="J14" s="2299"/>
      <c r="M14" s="1316"/>
      <c r="N14" s="2397" t="s">
        <v>1200</v>
      </c>
      <c r="O14" s="2397"/>
      <c r="P14" s="151"/>
      <c r="S14" s="1316"/>
      <c r="T14" s="2297" t="s">
        <v>1200</v>
      </c>
      <c r="U14" s="2297"/>
      <c r="V14" s="151" t="s">
        <v>31</v>
      </c>
      <c r="X14" s="1532"/>
      <c r="Y14" s="2316" t="s">
        <v>371</v>
      </c>
      <c r="Z14" s="2316"/>
      <c r="AA14" s="1425" t="s">
        <v>54</v>
      </c>
      <c r="AC14" s="1496">
        <v>46149</v>
      </c>
      <c r="AD14" s="1319"/>
      <c r="AE14" s="1319"/>
      <c r="AF14" s="1320"/>
      <c r="AH14" s="1397"/>
      <c r="AI14" s="1825" t="s">
        <v>295</v>
      </c>
      <c r="AJ14" s="1821" t="s">
        <v>297</v>
      </c>
      <c r="AK14" s="1322" t="s">
        <v>35</v>
      </c>
      <c r="AN14" s="1657">
        <v>46214</v>
      </c>
      <c r="AO14" s="1658" t="s">
        <v>300</v>
      </c>
      <c r="AP14" s="1576" t="s">
        <v>302</v>
      </c>
      <c r="AQ14" s="1553" t="s">
        <v>38</v>
      </c>
      <c r="AS14" s="1316"/>
      <c r="AT14" s="2373" t="s">
        <v>423</v>
      </c>
      <c r="AU14" s="2373"/>
      <c r="AV14" s="151" t="s">
        <v>31</v>
      </c>
      <c r="AY14" s="1314"/>
      <c r="AZ14" s="2324" t="s">
        <v>371</v>
      </c>
      <c r="BA14" s="2324"/>
      <c r="BB14" s="1315" t="s">
        <v>54</v>
      </c>
      <c r="BD14" s="1314"/>
      <c r="BE14" s="2324" t="s">
        <v>371</v>
      </c>
      <c r="BF14" s="2324"/>
      <c r="BG14" s="1315" t="s">
        <v>54</v>
      </c>
      <c r="BI14" s="1205"/>
      <c r="BJ14" s="2240"/>
      <c r="BK14" s="2240"/>
      <c r="BL14" s="2241"/>
      <c r="BN14" s="1494">
        <v>46363</v>
      </c>
      <c r="BO14" s="1403"/>
      <c r="BP14" s="1403"/>
      <c r="BQ14" s="1495">
        <v>50</v>
      </c>
      <c r="BS14" s="95">
        <v>2</v>
      </c>
      <c r="BT14" s="92" t="s">
        <v>297</v>
      </c>
      <c r="BU14" s="27" t="s">
        <v>1286</v>
      </c>
      <c r="BV14" s="1289" t="s">
        <v>76</v>
      </c>
    </row>
    <row r="15" spans="1:74" ht="15" customHeight="1" thickBot="1">
      <c r="B15" s="95" t="s">
        <v>70</v>
      </c>
      <c r="C15" s="92" t="s">
        <v>298</v>
      </c>
      <c r="D15" s="27" t="s">
        <v>28</v>
      </c>
      <c r="E15" s="1289" t="s">
        <v>87</v>
      </c>
      <c r="G15" s="1314"/>
      <c r="H15" s="2324" t="s">
        <v>371</v>
      </c>
      <c r="I15" s="2324"/>
      <c r="J15" s="1315" t="s">
        <v>54</v>
      </c>
      <c r="M15" s="1824"/>
      <c r="N15" s="1826" t="s">
        <v>293</v>
      </c>
      <c r="O15" s="1826" t="s">
        <v>294</v>
      </c>
      <c r="P15" s="1322" t="s">
        <v>54</v>
      </c>
      <c r="S15" s="1824"/>
      <c r="T15" s="1826" t="s">
        <v>298</v>
      </c>
      <c r="U15" s="1826" t="s">
        <v>300</v>
      </c>
      <c r="V15" s="1322" t="s">
        <v>38</v>
      </c>
      <c r="X15" s="1318">
        <v>46121</v>
      </c>
      <c r="Y15" s="1319"/>
      <c r="Z15" s="1319"/>
      <c r="AA15" s="1320"/>
      <c r="AC15" s="1504">
        <v>46150</v>
      </c>
      <c r="AD15" s="1300"/>
      <c r="AE15" s="1300"/>
      <c r="AF15" s="1301"/>
      <c r="AH15" s="1984">
        <v>46181</v>
      </c>
      <c r="AI15" s="1980" t="s">
        <v>1402</v>
      </c>
      <c r="AJ15" s="1403"/>
      <c r="AK15" s="1495">
        <v>24</v>
      </c>
      <c r="AN15" s="1485">
        <v>46215</v>
      </c>
      <c r="AO15" s="2293" t="s">
        <v>850</v>
      </c>
      <c r="AP15" s="2293"/>
      <c r="AQ15" s="2294"/>
      <c r="AS15" s="1824"/>
      <c r="AT15" s="1821" t="s">
        <v>300</v>
      </c>
      <c r="AU15" s="1821" t="s">
        <v>290</v>
      </c>
      <c r="AV15" s="1322" t="s">
        <v>38</v>
      </c>
      <c r="AY15" s="1579">
        <v>46274</v>
      </c>
      <c r="AZ15" s="1321" t="s">
        <v>1204</v>
      </c>
      <c r="BA15" s="1321"/>
      <c r="BB15" s="1535"/>
      <c r="BD15" s="1323">
        <v>46302</v>
      </c>
      <c r="BE15" s="2321" t="s">
        <v>902</v>
      </c>
      <c r="BF15" s="2321"/>
      <c r="BG15" s="2322"/>
      <c r="BI15" s="1114"/>
      <c r="BJ15" s="2158" t="s">
        <v>371</v>
      </c>
      <c r="BK15" s="2158"/>
      <c r="BL15" s="155"/>
      <c r="BN15" s="1308">
        <v>45999</v>
      </c>
      <c r="BO15" s="2298" t="s">
        <v>1393</v>
      </c>
      <c r="BP15" s="2298"/>
      <c r="BQ15" s="2299"/>
      <c r="BS15" s="95" t="s">
        <v>70</v>
      </c>
      <c r="BT15" s="92" t="s">
        <v>298</v>
      </c>
      <c r="BU15" s="27" t="s">
        <v>28</v>
      </c>
      <c r="BV15" s="1289" t="s">
        <v>87</v>
      </c>
    </row>
    <row r="16" spans="1:74" ht="15" customHeight="1" thickBot="1">
      <c r="B16" s="95" t="s">
        <v>175</v>
      </c>
      <c r="C16" s="92" t="s">
        <v>299</v>
      </c>
      <c r="D16" s="27" t="s">
        <v>24</v>
      </c>
      <c r="E16" s="1289" t="s">
        <v>85</v>
      </c>
      <c r="G16" s="1349">
        <v>46029</v>
      </c>
      <c r="H16" s="1350"/>
      <c r="I16" s="1350"/>
      <c r="J16" s="1351"/>
      <c r="M16" s="1979">
        <v>46061</v>
      </c>
      <c r="N16" s="2398" t="s">
        <v>760</v>
      </c>
      <c r="O16" s="2398"/>
      <c r="P16" s="2399"/>
      <c r="S16" s="1346">
        <v>46089</v>
      </c>
      <c r="T16" s="1319"/>
      <c r="U16" s="1319"/>
      <c r="V16" s="1320"/>
      <c r="X16" s="1338">
        <v>46122</v>
      </c>
      <c r="Y16" s="1297"/>
      <c r="Z16" s="1297"/>
      <c r="AA16" s="1298"/>
      <c r="AC16" s="1822">
        <v>46151</v>
      </c>
      <c r="AD16" s="2327" t="s">
        <v>768</v>
      </c>
      <c r="AE16" s="2327"/>
      <c r="AF16" s="2328"/>
      <c r="AH16" s="1308">
        <v>46182</v>
      </c>
      <c r="AI16" s="2298" t="s">
        <v>824</v>
      </c>
      <c r="AJ16" s="2298"/>
      <c r="AK16" s="2299"/>
      <c r="AN16" s="1486"/>
      <c r="AO16" s="2323" t="s">
        <v>383</v>
      </c>
      <c r="AP16" s="2323"/>
      <c r="AQ16" s="176" t="s">
        <v>31</v>
      </c>
      <c r="AS16" s="1426">
        <v>46243</v>
      </c>
      <c r="AT16" s="1403"/>
      <c r="AU16" s="1403"/>
      <c r="AV16" s="1746"/>
      <c r="AY16" s="1580">
        <v>46275</v>
      </c>
      <c r="AZ16" s="1536" t="s">
        <v>1075</v>
      </c>
      <c r="BA16" s="1536"/>
      <c r="BB16" s="1093" t="s">
        <v>31</v>
      </c>
      <c r="BD16" s="1532"/>
      <c r="BE16" s="2316" t="s">
        <v>371</v>
      </c>
      <c r="BF16" s="2316"/>
      <c r="BG16" s="1425" t="s">
        <v>910</v>
      </c>
      <c r="BI16" s="1143"/>
      <c r="BJ16" s="1326" t="s">
        <v>305</v>
      </c>
      <c r="BK16" s="156"/>
      <c r="BL16" s="157" t="s">
        <v>54</v>
      </c>
      <c r="BN16" s="1314"/>
      <c r="BO16" s="2324" t="s">
        <v>371</v>
      </c>
      <c r="BP16" s="2324"/>
      <c r="BQ16" s="1315" t="s">
        <v>54</v>
      </c>
      <c r="BS16" s="95" t="s">
        <v>175</v>
      </c>
      <c r="BT16" s="92" t="s">
        <v>299</v>
      </c>
      <c r="BU16" s="27" t="s">
        <v>24</v>
      </c>
      <c r="BV16" s="1289" t="s">
        <v>85</v>
      </c>
    </row>
    <row r="17" spans="2:74" ht="15" customHeight="1" thickBot="1">
      <c r="B17" s="95">
        <v>2</v>
      </c>
      <c r="C17" s="92" t="s">
        <v>300</v>
      </c>
      <c r="D17" s="27" t="s">
        <v>20</v>
      </c>
      <c r="E17" s="1289" t="s">
        <v>77</v>
      </c>
      <c r="G17" s="1349">
        <v>46030</v>
      </c>
      <c r="H17" s="1333"/>
      <c r="I17" s="1333"/>
      <c r="J17" s="1334"/>
      <c r="M17" s="1345"/>
      <c r="N17" s="2400"/>
      <c r="O17" s="2400"/>
      <c r="P17" s="2401"/>
      <c r="S17" s="1336">
        <v>46090</v>
      </c>
      <c r="V17" s="1347">
        <v>11</v>
      </c>
      <c r="X17" s="1348">
        <v>46123</v>
      </c>
      <c r="Y17" s="2300" t="s">
        <v>889</v>
      </c>
      <c r="Z17" s="2300"/>
      <c r="AA17" s="2301"/>
      <c r="AC17" s="1316"/>
      <c r="AD17" s="2297" t="s">
        <v>371</v>
      </c>
      <c r="AE17" s="2297"/>
      <c r="AF17" s="151"/>
      <c r="AH17" s="1314"/>
      <c r="AI17" s="2324" t="s">
        <v>371</v>
      </c>
      <c r="AJ17" s="2324"/>
      <c r="AK17" s="1315" t="s">
        <v>54</v>
      </c>
      <c r="AN17" s="1488"/>
      <c r="AO17" s="1593" t="s">
        <v>290</v>
      </c>
      <c r="AP17" s="1744" t="s">
        <v>1346</v>
      </c>
      <c r="AQ17" s="1489" t="s">
        <v>39</v>
      </c>
      <c r="AS17" s="1594">
        <v>46244</v>
      </c>
      <c r="AT17" s="2312" t="s">
        <v>205</v>
      </c>
      <c r="AU17" s="2312"/>
      <c r="AV17" s="1595">
        <v>33</v>
      </c>
      <c r="AY17" s="1532"/>
      <c r="AZ17" s="1537" t="s">
        <v>383</v>
      </c>
      <c r="BA17" s="1537"/>
      <c r="BB17" s="1425" t="s">
        <v>37</v>
      </c>
      <c r="BD17" s="1496">
        <v>46303</v>
      </c>
      <c r="BE17" s="1319"/>
      <c r="BF17" s="1319"/>
      <c r="BG17" s="1320"/>
      <c r="BI17" s="1985">
        <v>46335</v>
      </c>
      <c r="BJ17" s="1312"/>
      <c r="BK17" s="1312"/>
      <c r="BL17" s="1986">
        <v>46</v>
      </c>
      <c r="BN17" s="1496">
        <v>46365</v>
      </c>
      <c r="BO17" s="1319"/>
      <c r="BP17" s="1319"/>
      <c r="BQ17" s="1320"/>
      <c r="BS17" s="95">
        <v>2</v>
      </c>
      <c r="BT17" s="92" t="s">
        <v>300</v>
      </c>
      <c r="BU17" s="27" t="s">
        <v>20</v>
      </c>
      <c r="BV17" s="1289" t="s">
        <v>77</v>
      </c>
    </row>
    <row r="18" spans="2:74" ht="15" customHeight="1" thickBot="1">
      <c r="B18" s="95">
        <v>2</v>
      </c>
      <c r="C18" s="92" t="s">
        <v>301</v>
      </c>
      <c r="D18" s="27" t="s">
        <v>25</v>
      </c>
      <c r="E18" s="1289" t="s">
        <v>78</v>
      </c>
      <c r="G18" s="1355">
        <v>46031</v>
      </c>
      <c r="H18" s="91"/>
      <c r="I18" s="91"/>
      <c r="J18" s="1337"/>
      <c r="M18" s="1336">
        <v>46062</v>
      </c>
      <c r="N18" s="1291"/>
      <c r="O18" s="1291"/>
      <c r="P18" s="1347">
        <v>7</v>
      </c>
      <c r="S18" s="1308">
        <v>46091</v>
      </c>
      <c r="T18" s="2298" t="s">
        <v>321</v>
      </c>
      <c r="U18" s="2298"/>
      <c r="V18" s="2299"/>
      <c r="X18" s="1352"/>
      <c r="Y18" s="2302" t="s">
        <v>371</v>
      </c>
      <c r="Z18" s="2302"/>
      <c r="AA18" s="1353"/>
      <c r="AC18" s="1824"/>
      <c r="AD18" s="1821" t="s">
        <v>293</v>
      </c>
      <c r="AE18" s="1821" t="s">
        <v>296</v>
      </c>
      <c r="AF18" s="1322" t="s">
        <v>998</v>
      </c>
      <c r="AH18" s="1323">
        <v>46183</v>
      </c>
      <c r="AI18" s="2303" t="s">
        <v>901</v>
      </c>
      <c r="AJ18" s="2303"/>
      <c r="AK18" s="2304"/>
      <c r="AN18" s="1496">
        <v>46216</v>
      </c>
      <c r="AO18" s="1319"/>
      <c r="AP18" s="1319"/>
      <c r="AQ18" s="1503">
        <v>29</v>
      </c>
      <c r="AS18" s="1596">
        <v>46245</v>
      </c>
      <c r="AT18" s="2313" t="s">
        <v>1347</v>
      </c>
      <c r="AU18" s="2313"/>
      <c r="AV18" s="2314"/>
      <c r="AY18" s="1496">
        <v>46275</v>
      </c>
      <c r="AZ18" s="1752"/>
      <c r="BA18" s="1319"/>
      <c r="BB18" s="1320"/>
      <c r="BD18" s="1504">
        <v>46304</v>
      </c>
      <c r="BE18" s="1300"/>
      <c r="BF18" s="1300"/>
      <c r="BG18" s="1301"/>
      <c r="BI18" s="1988">
        <v>46336</v>
      </c>
      <c r="BJ18" s="1990" t="s">
        <v>1405</v>
      </c>
      <c r="BK18" s="1987"/>
      <c r="BL18" s="1303"/>
      <c r="BN18" s="1423">
        <v>46366</v>
      </c>
      <c r="BO18" s="1297"/>
      <c r="BP18" s="1297"/>
      <c r="BQ18" s="1298"/>
      <c r="BS18" s="95">
        <v>2</v>
      </c>
      <c r="BT18" s="92" t="s">
        <v>301</v>
      </c>
      <c r="BU18" s="27" t="s">
        <v>25</v>
      </c>
      <c r="BV18" s="1289" t="s">
        <v>78</v>
      </c>
    </row>
    <row r="19" spans="2:74" ht="15" customHeight="1" thickBot="1">
      <c r="B19" s="95" t="s">
        <v>175</v>
      </c>
      <c r="C19" s="92" t="s">
        <v>302</v>
      </c>
      <c r="D19" s="27" t="s">
        <v>29</v>
      </c>
      <c r="E19" s="1289" t="s">
        <v>79</v>
      </c>
      <c r="G19" s="1356">
        <v>46032</v>
      </c>
      <c r="H19" s="2390" t="s">
        <v>757</v>
      </c>
      <c r="I19" s="2390"/>
      <c r="J19" s="2391"/>
      <c r="M19" s="1308">
        <v>46063</v>
      </c>
      <c r="N19" s="2298" t="s">
        <v>316</v>
      </c>
      <c r="O19" s="2298"/>
      <c r="P19" s="2299"/>
      <c r="S19" s="1314"/>
      <c r="T19" s="2324" t="s">
        <v>371</v>
      </c>
      <c r="U19" s="2324"/>
      <c r="V19" s="1315" t="s">
        <v>54</v>
      </c>
      <c r="X19" s="1354"/>
      <c r="Y19" s="1578" t="s">
        <v>304</v>
      </c>
      <c r="Z19" s="1340" t="s">
        <v>914</v>
      </c>
      <c r="AA19" s="1341" t="s">
        <v>41</v>
      </c>
      <c r="AC19" s="1346">
        <v>46152</v>
      </c>
      <c r="AD19" s="1319"/>
      <c r="AE19" s="1319"/>
      <c r="AF19" s="1320"/>
      <c r="AH19" s="1533"/>
      <c r="AI19" s="2305"/>
      <c r="AJ19" s="2305"/>
      <c r="AK19" s="2306"/>
      <c r="AN19" s="1423">
        <v>46217</v>
      </c>
      <c r="AO19" s="1297"/>
      <c r="AP19" s="1297"/>
      <c r="AQ19" s="1298"/>
      <c r="AS19" s="1599">
        <v>46246</v>
      </c>
      <c r="AT19" s="2313" t="s">
        <v>764</v>
      </c>
      <c r="AU19" s="2313"/>
      <c r="AV19" s="2314"/>
      <c r="AY19" s="1504">
        <v>46276</v>
      </c>
      <c r="AZ19" s="1300"/>
      <c r="BA19" s="1300"/>
      <c r="BB19" s="1301"/>
      <c r="BD19" s="1822">
        <v>46277</v>
      </c>
      <c r="BE19" s="2295" t="s">
        <v>1214</v>
      </c>
      <c r="BF19" s="2295"/>
      <c r="BG19" s="2296"/>
      <c r="BI19" s="1989">
        <v>46336</v>
      </c>
      <c r="BJ19" s="2417" t="s">
        <v>1390</v>
      </c>
      <c r="BK19" s="2417"/>
      <c r="BL19" s="2418"/>
      <c r="BN19" s="1423">
        <v>46367</v>
      </c>
      <c r="BO19" s="1297"/>
      <c r="BP19" s="1297"/>
      <c r="BQ19" s="1298"/>
      <c r="BS19" s="95" t="s">
        <v>175</v>
      </c>
      <c r="BT19" s="92" t="s">
        <v>302</v>
      </c>
      <c r="BU19" s="27" t="s">
        <v>29</v>
      </c>
      <c r="BV19" s="1289" t="s">
        <v>79</v>
      </c>
    </row>
    <row r="20" spans="2:74" ht="15" customHeight="1" thickBot="1">
      <c r="B20" s="95" t="s">
        <v>1283</v>
      </c>
      <c r="C20" s="92" t="s">
        <v>1284</v>
      </c>
      <c r="D20" s="96" t="s">
        <v>1285</v>
      </c>
      <c r="E20" s="1289" t="s">
        <v>1353</v>
      </c>
      <c r="G20" s="1357"/>
      <c r="H20" s="2381" t="s">
        <v>1200</v>
      </c>
      <c r="I20" s="2381"/>
      <c r="J20" s="155"/>
      <c r="M20" s="1314"/>
      <c r="N20" s="2324" t="s">
        <v>371</v>
      </c>
      <c r="O20" s="2324"/>
      <c r="P20" s="1315" t="s">
        <v>54</v>
      </c>
      <c r="S20" s="1323">
        <v>46092</v>
      </c>
      <c r="T20" s="2426" t="s">
        <v>881</v>
      </c>
      <c r="U20" s="2426"/>
      <c r="V20" s="2427"/>
      <c r="X20" s="1822">
        <v>46124</v>
      </c>
      <c r="Y20" s="2295" t="s">
        <v>898</v>
      </c>
      <c r="Z20" s="2295"/>
      <c r="AA20" s="2296"/>
      <c r="AC20" s="1504">
        <v>46153</v>
      </c>
      <c r="AD20" s="1300"/>
      <c r="AE20" s="1300"/>
      <c r="AF20" s="1745">
        <v>20</v>
      </c>
      <c r="AH20" s="1532"/>
      <c r="AI20" s="2316" t="s">
        <v>371</v>
      </c>
      <c r="AJ20" s="2316"/>
      <c r="AK20" s="1425" t="s">
        <v>38</v>
      </c>
      <c r="AN20" s="1423">
        <v>46218</v>
      </c>
      <c r="AO20" s="1297"/>
      <c r="AP20" s="1297"/>
      <c r="AQ20" s="1298"/>
      <c r="AS20" s="1599">
        <v>46247</v>
      </c>
      <c r="AT20" s="1748" t="s">
        <v>110</v>
      </c>
      <c r="AU20" s="1597"/>
      <c r="AV20" s="1598"/>
      <c r="AY20" s="1573">
        <v>46277</v>
      </c>
      <c r="AZ20" s="2327" t="s">
        <v>1001</v>
      </c>
      <c r="BA20" s="2327"/>
      <c r="BB20" s="2328"/>
      <c r="BD20" s="1848"/>
      <c r="BE20" s="2308" t="s">
        <v>1215</v>
      </c>
      <c r="BF20" s="2308"/>
      <c r="BG20" s="2309"/>
      <c r="BI20" s="1314"/>
      <c r="BJ20" s="2324" t="s">
        <v>371</v>
      </c>
      <c r="BK20" s="2324"/>
      <c r="BL20" s="1315" t="s">
        <v>54</v>
      </c>
      <c r="BN20" s="1822">
        <v>46368</v>
      </c>
      <c r="BO20" s="2295" t="s">
        <v>1365</v>
      </c>
      <c r="BP20" s="2295"/>
      <c r="BQ20" s="2296"/>
      <c r="BS20" s="95" t="s">
        <v>1283</v>
      </c>
      <c r="BT20" s="92" t="s">
        <v>1284</v>
      </c>
      <c r="BU20" s="96" t="s">
        <v>1285</v>
      </c>
      <c r="BV20" s="1289" t="s">
        <v>1353</v>
      </c>
    </row>
    <row r="21" spans="2:74" ht="15" customHeight="1" thickBot="1">
      <c r="B21" s="95">
        <v>1</v>
      </c>
      <c r="C21" s="92" t="s">
        <v>303</v>
      </c>
      <c r="D21" s="27" t="s">
        <v>21</v>
      </c>
      <c r="E21" s="1289" t="s">
        <v>83</v>
      </c>
      <c r="G21" s="1358"/>
      <c r="H21" s="1524" t="s">
        <v>305</v>
      </c>
      <c r="I21" s="1521" t="s">
        <v>60</v>
      </c>
      <c r="J21" s="1359" t="s">
        <v>54</v>
      </c>
      <c r="M21" s="1323">
        <v>46064</v>
      </c>
      <c r="N21" s="2321" t="s">
        <v>913</v>
      </c>
      <c r="O21" s="2321"/>
      <c r="P21" s="2322"/>
      <c r="S21" s="1532"/>
      <c r="T21" s="2316" t="s">
        <v>371</v>
      </c>
      <c r="U21" s="2316"/>
      <c r="V21" s="1425" t="s">
        <v>54</v>
      </c>
      <c r="X21" s="1316"/>
      <c r="Y21" s="2297" t="s">
        <v>371</v>
      </c>
      <c r="Z21" s="2297"/>
      <c r="AA21" s="151" t="s">
        <v>32</v>
      </c>
      <c r="AC21" s="1308">
        <v>46154</v>
      </c>
      <c r="AD21" s="2298" t="s">
        <v>1379</v>
      </c>
      <c r="AE21" s="2298"/>
      <c r="AF21" s="2299"/>
      <c r="AH21" s="1423">
        <v>46184</v>
      </c>
      <c r="AI21" s="1297"/>
      <c r="AJ21" s="1297"/>
      <c r="AK21" s="1298"/>
      <c r="AN21" s="1423">
        <v>46219</v>
      </c>
      <c r="AO21" s="1297"/>
      <c r="AP21" s="1297"/>
      <c r="AQ21" s="1298"/>
      <c r="AS21" s="1550"/>
      <c r="AT21" s="1576" t="s">
        <v>294</v>
      </c>
      <c r="AU21" s="1748"/>
      <c r="AV21" s="1551"/>
      <c r="AY21" s="1574">
        <v>46278</v>
      </c>
      <c r="AZ21" s="2308" t="s">
        <v>1207</v>
      </c>
      <c r="BA21" s="2308"/>
      <c r="BB21" s="2309"/>
      <c r="BD21" s="1316"/>
      <c r="BE21" s="2315" t="s">
        <v>383</v>
      </c>
      <c r="BF21" s="2315"/>
      <c r="BG21" s="151" t="s">
        <v>31</v>
      </c>
      <c r="BI21" s="1496">
        <v>46337</v>
      </c>
      <c r="BJ21" s="1319"/>
      <c r="BK21" s="1319"/>
      <c r="BL21" s="1320"/>
      <c r="BN21" s="1827"/>
      <c r="BO21" s="2429" t="s">
        <v>1364</v>
      </c>
      <c r="BP21" s="2429"/>
      <c r="BQ21" s="1849"/>
      <c r="BS21" s="95">
        <v>1</v>
      </c>
      <c r="BT21" s="92" t="s">
        <v>303</v>
      </c>
      <c r="BU21" s="27" t="s">
        <v>21</v>
      </c>
      <c r="BV21" s="1289" t="s">
        <v>83</v>
      </c>
    </row>
    <row r="22" spans="2:74" ht="15" customHeight="1" thickBot="1">
      <c r="B22" s="95">
        <v>1</v>
      </c>
      <c r="C22" s="92" t="s">
        <v>304</v>
      </c>
      <c r="D22" s="27" t="s">
        <v>199</v>
      </c>
      <c r="E22" s="1289" t="s">
        <v>84</v>
      </c>
      <c r="G22" s="1363">
        <v>46033</v>
      </c>
      <c r="H22" s="1350"/>
      <c r="I22" s="1350"/>
      <c r="J22" s="1351"/>
      <c r="M22" s="1532"/>
      <c r="N22" s="2316" t="s">
        <v>371</v>
      </c>
      <c r="O22" s="2316"/>
      <c r="P22" s="1425" t="s">
        <v>54</v>
      </c>
      <c r="S22" s="1338">
        <v>46093</v>
      </c>
      <c r="T22" s="1297"/>
      <c r="U22" s="1297"/>
      <c r="V22" s="1298"/>
      <c r="X22" s="1824"/>
      <c r="Y22" s="1825" t="s">
        <v>293</v>
      </c>
      <c r="Z22" s="1737" t="s">
        <v>294</v>
      </c>
      <c r="AA22" s="1322" t="s">
        <v>35</v>
      </c>
      <c r="AC22" s="1314"/>
      <c r="AD22" s="2324" t="s">
        <v>371</v>
      </c>
      <c r="AE22" s="2324"/>
      <c r="AF22" s="1315" t="s">
        <v>54</v>
      </c>
      <c r="AH22" s="1504">
        <v>46185</v>
      </c>
      <c r="AI22" s="1300"/>
      <c r="AJ22" s="1300"/>
      <c r="AK22" s="1301"/>
      <c r="AN22" s="1504">
        <v>46220</v>
      </c>
      <c r="AO22" s="1300"/>
      <c r="AP22" s="1300"/>
      <c r="AQ22" s="1301"/>
      <c r="AS22" s="1749"/>
      <c r="AT22" s="1750" t="s">
        <v>293</v>
      </c>
      <c r="AU22" s="1552" t="s">
        <v>305</v>
      </c>
      <c r="AV22" s="1751"/>
      <c r="AY22" s="1827"/>
      <c r="AZ22" s="2308" t="s">
        <v>1206</v>
      </c>
      <c r="BA22" s="2308"/>
      <c r="BB22" s="2309"/>
      <c r="BD22" s="1824"/>
      <c r="BE22" s="1825" t="s">
        <v>300</v>
      </c>
      <c r="BF22" s="1825" t="s">
        <v>297</v>
      </c>
      <c r="BG22" s="1322" t="s">
        <v>38</v>
      </c>
      <c r="BI22" s="1423">
        <v>46338</v>
      </c>
      <c r="BJ22" s="1297"/>
      <c r="BK22" s="1297"/>
      <c r="BL22" s="1298"/>
      <c r="BN22" s="1316"/>
      <c r="BO22" s="2297" t="s">
        <v>1200</v>
      </c>
      <c r="BP22" s="2297"/>
      <c r="BQ22" s="151" t="s">
        <v>32</v>
      </c>
      <c r="BS22" s="95">
        <v>1</v>
      </c>
      <c r="BT22" s="92" t="s">
        <v>304</v>
      </c>
      <c r="BU22" s="27" t="s">
        <v>199</v>
      </c>
      <c r="BV22" s="1289" t="s">
        <v>84</v>
      </c>
    </row>
    <row r="23" spans="2:74" ht="15" customHeight="1" thickBot="1">
      <c r="B23" s="95">
        <v>2</v>
      </c>
      <c r="C23" s="92" t="s">
        <v>305</v>
      </c>
      <c r="D23" s="27" t="s">
        <v>240</v>
      </c>
      <c r="E23" s="1289" t="s">
        <v>92</v>
      </c>
      <c r="G23" s="1355">
        <v>46034</v>
      </c>
      <c r="H23" s="91"/>
      <c r="I23" s="91"/>
      <c r="J23" s="1347">
        <v>3</v>
      </c>
      <c r="M23" s="1338">
        <v>46065</v>
      </c>
      <c r="N23" s="1297"/>
      <c r="O23" s="1297"/>
      <c r="P23" s="1298"/>
      <c r="S23" s="1336">
        <v>46094</v>
      </c>
      <c r="V23" s="1361"/>
      <c r="X23" s="1389">
        <v>46125</v>
      </c>
      <c r="Y23" s="1409"/>
      <c r="Z23" s="1409"/>
      <c r="AA23" s="1410">
        <v>16</v>
      </c>
      <c r="AC23" s="1323">
        <v>46155</v>
      </c>
      <c r="AD23" s="2303" t="s">
        <v>896</v>
      </c>
      <c r="AE23" s="2303"/>
      <c r="AF23" s="2304"/>
      <c r="AH23" s="2001">
        <v>46186</v>
      </c>
      <c r="AI23" s="1837" t="s">
        <v>357</v>
      </c>
      <c r="AJ23" s="1369"/>
      <c r="AK23" s="1370"/>
      <c r="AN23" s="1822">
        <v>46221</v>
      </c>
      <c r="AO23" s="2295" t="s">
        <v>848</v>
      </c>
      <c r="AP23" s="2295"/>
      <c r="AQ23" s="2296"/>
      <c r="AS23" s="1110">
        <v>46248</v>
      </c>
      <c r="AT23" s="1403"/>
      <c r="AU23" s="1403"/>
      <c r="AV23" s="1746"/>
      <c r="AY23" s="1316"/>
      <c r="AZ23" s="1969" t="s">
        <v>383</v>
      </c>
      <c r="BA23" s="1850"/>
      <c r="BB23" s="1849"/>
      <c r="BD23" s="1494">
        <v>46306</v>
      </c>
      <c r="BI23" s="1504">
        <v>46339</v>
      </c>
      <c r="BJ23" s="1300"/>
      <c r="BK23" s="1300"/>
      <c r="BL23" s="1301"/>
      <c r="BN23" s="1824"/>
      <c r="BO23" s="1825" t="s">
        <v>301</v>
      </c>
      <c r="BP23" s="1737" t="s">
        <v>1346</v>
      </c>
      <c r="BQ23" s="1322" t="s">
        <v>38</v>
      </c>
      <c r="BS23" s="95">
        <v>2</v>
      </c>
      <c r="BT23" s="92" t="s">
        <v>305</v>
      </c>
      <c r="BU23" s="27" t="s">
        <v>240</v>
      </c>
      <c r="BV23" s="1289" t="s">
        <v>92</v>
      </c>
    </row>
    <row r="24" spans="2:74" ht="15" customHeight="1" thickBot="1">
      <c r="G24" s="1308">
        <v>46035</v>
      </c>
      <c r="H24" s="1309" t="s">
        <v>1374</v>
      </c>
      <c r="I24" s="1309"/>
      <c r="J24" s="1310"/>
      <c r="M24" s="1338">
        <v>46066</v>
      </c>
      <c r="N24" s="1297"/>
      <c r="O24" s="1360"/>
      <c r="P24" s="1298"/>
      <c r="S24" s="1348">
        <v>46095</v>
      </c>
      <c r="T24" s="2300" t="s">
        <v>872</v>
      </c>
      <c r="U24" s="2300"/>
      <c r="V24" s="2301"/>
      <c r="X24" s="1308">
        <v>46126</v>
      </c>
      <c r="Y24" s="2340" t="s">
        <v>821</v>
      </c>
      <c r="Z24" s="2340"/>
      <c r="AA24" s="2434"/>
      <c r="AC24" s="1533"/>
      <c r="AD24" s="2305"/>
      <c r="AE24" s="2305"/>
      <c r="AF24" s="2306"/>
      <c r="AH24" s="1832"/>
      <c r="AI24" s="1838" t="s">
        <v>371</v>
      </c>
      <c r="AJ24" s="1332"/>
      <c r="AK24" s="98"/>
      <c r="AN24" s="1316"/>
      <c r="AO24" s="2373" t="s">
        <v>423</v>
      </c>
      <c r="AP24" s="2373"/>
      <c r="AQ24" s="151" t="s">
        <v>32</v>
      </c>
      <c r="AS24" s="1330">
        <v>46249</v>
      </c>
      <c r="AT24" s="2376" t="s">
        <v>113</v>
      </c>
      <c r="AU24" s="2376"/>
      <c r="AV24" s="2377"/>
      <c r="AY24" s="1827"/>
      <c r="AZ24" s="1850"/>
      <c r="BA24" s="1970" t="s">
        <v>1346</v>
      </c>
      <c r="BB24" s="151" t="s">
        <v>31</v>
      </c>
      <c r="BD24" s="1494">
        <v>46307</v>
      </c>
      <c r="BE24" s="1403"/>
      <c r="BF24" s="1403"/>
      <c r="BG24" s="1495">
        <v>42</v>
      </c>
      <c r="BI24" s="1348">
        <v>46340</v>
      </c>
      <c r="BJ24" s="1369" t="s">
        <v>841</v>
      </c>
      <c r="BK24" s="1993"/>
      <c r="BL24" s="2002" t="s">
        <v>30</v>
      </c>
      <c r="BN24" s="1346">
        <v>46369</v>
      </c>
      <c r="BO24" s="1319"/>
      <c r="BP24" s="1319"/>
      <c r="BQ24" s="1320"/>
    </row>
    <row r="25" spans="2:74" ht="15" customHeight="1" thickBot="1">
      <c r="B25" s="1371" t="s">
        <v>128</v>
      </c>
      <c r="C25" s="1372"/>
      <c r="G25" s="1314"/>
      <c r="H25" s="2324" t="s">
        <v>371</v>
      </c>
      <c r="I25" s="2324"/>
      <c r="J25" s="1315" t="s">
        <v>54</v>
      </c>
      <c r="M25" s="1364">
        <v>46067</v>
      </c>
      <c r="N25" s="1365"/>
      <c r="O25" s="1366"/>
      <c r="P25" s="1367"/>
      <c r="S25" s="1352"/>
      <c r="T25" s="2302" t="s">
        <v>371</v>
      </c>
      <c r="U25" s="2302"/>
      <c r="V25" s="1353"/>
      <c r="X25" s="1362"/>
      <c r="Y25" s="2341"/>
      <c r="Z25" s="2341"/>
      <c r="AA25" s="2435"/>
      <c r="AC25" s="1532"/>
      <c r="AD25" s="2316" t="s">
        <v>371</v>
      </c>
      <c r="AE25" s="2316"/>
      <c r="AF25" s="1425" t="s">
        <v>54</v>
      </c>
      <c r="AH25" s="2000"/>
      <c r="AI25" s="1839" t="s">
        <v>303</v>
      </c>
      <c r="AJ25" s="1340" t="s">
        <v>914</v>
      </c>
      <c r="AK25" s="1341"/>
      <c r="AN25" s="1824"/>
      <c r="AO25" s="1826" t="s">
        <v>300</v>
      </c>
      <c r="AP25" s="1826" t="s">
        <v>290</v>
      </c>
      <c r="AQ25" s="1322" t="s">
        <v>37</v>
      </c>
      <c r="AS25" s="1822">
        <v>46250</v>
      </c>
      <c r="AT25" s="2295" t="s">
        <v>852</v>
      </c>
      <c r="AU25" s="2295"/>
      <c r="AV25" s="2296"/>
      <c r="AY25" s="1397"/>
      <c r="AZ25" s="1825" t="s">
        <v>290</v>
      </c>
      <c r="BA25" s="1856" t="s">
        <v>297</v>
      </c>
      <c r="BB25" s="1322" t="s">
        <v>37</v>
      </c>
      <c r="BD25" s="1308">
        <v>46308</v>
      </c>
      <c r="BE25" s="2330" t="s">
        <v>1236</v>
      </c>
      <c r="BF25" s="2330"/>
      <c r="BG25" s="2331"/>
      <c r="BI25" s="1352"/>
      <c r="BJ25" s="1332" t="s">
        <v>371</v>
      </c>
      <c r="BK25" s="1529"/>
      <c r="BL25" s="151" t="s">
        <v>32</v>
      </c>
      <c r="BN25" s="1504">
        <v>46370</v>
      </c>
      <c r="BO25" s="1300"/>
      <c r="BP25" s="1300"/>
      <c r="BQ25" s="1745">
        <v>51</v>
      </c>
      <c r="BS25" s="1371" t="s">
        <v>128</v>
      </c>
      <c r="BT25" s="1372"/>
    </row>
    <row r="26" spans="2:74" ht="15" customHeight="1" thickBot="1">
      <c r="B26" s="1375" t="s">
        <v>31</v>
      </c>
      <c r="C26" s="23" t="s">
        <v>33</v>
      </c>
      <c r="D26" s="23"/>
      <c r="E26" s="1376"/>
      <c r="G26" s="1323">
        <v>46036</v>
      </c>
      <c r="H26" s="2321" t="s">
        <v>63</v>
      </c>
      <c r="I26" s="2321"/>
      <c r="J26" s="2322"/>
      <c r="M26" s="1822">
        <v>46068</v>
      </c>
      <c r="N26" s="2295" t="s">
        <v>1255</v>
      </c>
      <c r="O26" s="2295"/>
      <c r="P26" s="2296"/>
      <c r="S26" s="1352"/>
      <c r="T26" s="1332" t="s">
        <v>304</v>
      </c>
      <c r="U26" s="1339" t="s">
        <v>914</v>
      </c>
      <c r="V26" s="1353" t="s">
        <v>54</v>
      </c>
      <c r="X26" s="1314"/>
      <c r="Y26" s="2324" t="s">
        <v>371</v>
      </c>
      <c r="Z26" s="2324"/>
      <c r="AA26" s="1315" t="s">
        <v>54</v>
      </c>
      <c r="AC26" s="1496">
        <v>46156</v>
      </c>
      <c r="AD26" s="1319"/>
      <c r="AE26" s="1319"/>
      <c r="AF26" s="1320"/>
      <c r="AH26" s="1346">
        <v>46187</v>
      </c>
      <c r="AI26" s="1319"/>
      <c r="AJ26" s="1319"/>
      <c r="AK26" s="1320"/>
      <c r="AN26" s="1346">
        <v>46222</v>
      </c>
      <c r="AO26" s="1319"/>
      <c r="AP26" s="1319"/>
      <c r="AQ26" s="1320"/>
      <c r="AS26" s="1316"/>
      <c r="AT26" s="2315" t="s">
        <v>383</v>
      </c>
      <c r="AU26" s="2315"/>
      <c r="AV26" s="151" t="s">
        <v>102</v>
      </c>
      <c r="AY26" s="1504">
        <v>46279</v>
      </c>
      <c r="AZ26" s="1300"/>
      <c r="BA26" s="1300"/>
      <c r="BB26" s="1745">
        <v>38</v>
      </c>
      <c r="BD26" s="1314"/>
      <c r="BE26" s="2324" t="s">
        <v>371</v>
      </c>
      <c r="BF26" s="2324"/>
      <c r="BG26" s="1315" t="s">
        <v>54</v>
      </c>
      <c r="BI26" s="1354"/>
      <c r="BJ26" s="1339" t="s">
        <v>303</v>
      </c>
      <c r="BK26" s="1737" t="s">
        <v>914</v>
      </c>
      <c r="BL26" s="1322" t="s">
        <v>54</v>
      </c>
      <c r="BN26" s="1308">
        <v>46371</v>
      </c>
      <c r="BO26" s="2298" t="s">
        <v>1392</v>
      </c>
      <c r="BP26" s="2298"/>
      <c r="BQ26" s="2299"/>
      <c r="BS26" s="1375" t="s">
        <v>31</v>
      </c>
      <c r="BT26" s="23" t="s">
        <v>33</v>
      </c>
      <c r="BU26" s="23"/>
      <c r="BV26" s="1376"/>
    </row>
    <row r="27" spans="2:74" ht="15" customHeight="1" thickBot="1">
      <c r="B27" s="1378" t="s">
        <v>32</v>
      </c>
      <c r="C27" s="23" t="s">
        <v>68</v>
      </c>
      <c r="D27" s="23"/>
      <c r="E27" s="1376"/>
      <c r="G27" s="1532"/>
      <c r="H27" s="2316" t="s">
        <v>371</v>
      </c>
      <c r="I27" s="2316"/>
      <c r="J27" s="1425" t="s">
        <v>54</v>
      </c>
      <c r="M27" s="1316"/>
      <c r="N27" s="2297" t="s">
        <v>1200</v>
      </c>
      <c r="O27" s="2297"/>
      <c r="P27" s="151" t="s">
        <v>31</v>
      </c>
      <c r="Q27" s="1377"/>
      <c r="S27" s="1822">
        <v>46096</v>
      </c>
      <c r="T27" s="2395" t="s">
        <v>208</v>
      </c>
      <c r="U27" s="2395"/>
      <c r="V27" s="2396"/>
      <c r="X27" s="1318">
        <v>46127</v>
      </c>
      <c r="Y27" s="1319"/>
      <c r="Z27" s="1319"/>
      <c r="AA27" s="1320"/>
      <c r="AC27" s="1504">
        <v>46157</v>
      </c>
      <c r="AD27" s="1300"/>
      <c r="AE27" s="1300"/>
      <c r="AF27" s="1301"/>
      <c r="AH27" s="1504">
        <v>46188</v>
      </c>
      <c r="AI27" s="1300"/>
      <c r="AJ27" s="1300"/>
      <c r="AK27" s="1745">
        <v>25</v>
      </c>
      <c r="AN27" s="1423">
        <v>46223</v>
      </c>
      <c r="AO27" s="1297"/>
      <c r="AP27" s="1297"/>
      <c r="AQ27" s="1502">
        <v>30</v>
      </c>
      <c r="AS27" s="1824"/>
      <c r="AT27" s="1737" t="s">
        <v>293</v>
      </c>
      <c r="AU27" s="1821" t="s">
        <v>299</v>
      </c>
      <c r="AV27" s="1322" t="s">
        <v>37</v>
      </c>
      <c r="AY27" s="1988">
        <v>46280</v>
      </c>
      <c r="AZ27" s="2436" t="s">
        <v>1407</v>
      </c>
      <c r="BA27" s="2436"/>
      <c r="BB27" s="2437"/>
      <c r="BD27" s="1496">
        <v>46309</v>
      </c>
      <c r="BE27" s="1319"/>
      <c r="BF27" s="1319"/>
      <c r="BG27" s="1320"/>
      <c r="BI27" s="1346">
        <v>46341</v>
      </c>
      <c r="BJ27" s="1319"/>
      <c r="BK27" s="1319"/>
      <c r="BL27" s="1320"/>
      <c r="BN27" s="1314"/>
      <c r="BO27" s="2324" t="s">
        <v>371</v>
      </c>
      <c r="BP27" s="2324"/>
      <c r="BQ27" s="1315" t="s">
        <v>54</v>
      </c>
      <c r="BS27" s="1378" t="s">
        <v>32</v>
      </c>
      <c r="BT27" s="23" t="s">
        <v>68</v>
      </c>
      <c r="BU27" s="23"/>
      <c r="BV27" s="1376"/>
    </row>
    <row r="28" spans="2:74" ht="15" customHeight="1" thickBot="1">
      <c r="B28" s="1378" t="s">
        <v>30</v>
      </c>
      <c r="C28" s="23" t="s">
        <v>34</v>
      </c>
      <c r="D28" s="23"/>
      <c r="E28" s="1376"/>
      <c r="G28" s="1381">
        <v>46037</v>
      </c>
      <c r="H28" s="1382"/>
      <c r="I28" s="1382"/>
      <c r="J28" s="1383"/>
      <c r="L28" s="1379">
        <v>46035</v>
      </c>
      <c r="M28" s="1824"/>
      <c r="N28" s="1825" t="s">
        <v>298</v>
      </c>
      <c r="O28" s="1737" t="s">
        <v>297</v>
      </c>
      <c r="P28" s="1322" t="s">
        <v>38</v>
      </c>
      <c r="Q28" s="91"/>
      <c r="S28" s="1316"/>
      <c r="T28" s="2297" t="s">
        <v>1200</v>
      </c>
      <c r="U28" s="2297"/>
      <c r="V28" s="151"/>
      <c r="X28" s="1338">
        <v>46128</v>
      </c>
      <c r="Y28" s="1297"/>
      <c r="Z28" s="1297"/>
      <c r="AA28" s="1298"/>
      <c r="AC28" s="1348">
        <v>46158</v>
      </c>
      <c r="AD28" s="1369" t="s">
        <v>890</v>
      </c>
      <c r="AE28" s="1993"/>
      <c r="AF28" s="1994"/>
      <c r="AH28" s="1308">
        <v>46189</v>
      </c>
      <c r="AI28" s="2298" t="s">
        <v>1382</v>
      </c>
      <c r="AJ28" s="2298"/>
      <c r="AK28" s="2299"/>
      <c r="AN28" s="1423">
        <v>46224</v>
      </c>
      <c r="AO28" s="1297"/>
      <c r="AP28" s="1297"/>
      <c r="AQ28" s="1298"/>
      <c r="AS28" s="1983">
        <v>46251</v>
      </c>
      <c r="AT28" s="2438" t="s">
        <v>1408</v>
      </c>
      <c r="AU28" s="2438"/>
      <c r="AV28" s="2439"/>
      <c r="AY28" s="1989">
        <v>46280</v>
      </c>
      <c r="AZ28" s="2417" t="s">
        <v>358</v>
      </c>
      <c r="BA28" s="2417"/>
      <c r="BB28" s="2418"/>
      <c r="BD28" s="1423">
        <v>46310</v>
      </c>
      <c r="BE28" s="1297"/>
      <c r="BF28" s="1297"/>
      <c r="BG28" s="1298"/>
      <c r="BI28" s="1504">
        <v>46342</v>
      </c>
      <c r="BJ28" s="1300"/>
      <c r="BK28" s="1300"/>
      <c r="BL28" s="1745">
        <v>47</v>
      </c>
      <c r="BN28" s="1323">
        <v>46372</v>
      </c>
      <c r="BO28" s="2321" t="s">
        <v>885</v>
      </c>
      <c r="BP28" s="2321"/>
      <c r="BQ28" s="2322"/>
      <c r="BS28" s="1378" t="s">
        <v>30</v>
      </c>
      <c r="BT28" s="23" t="s">
        <v>34</v>
      </c>
      <c r="BU28" s="23"/>
      <c r="BV28" s="1376"/>
    </row>
    <row r="29" spans="2:74" ht="15" customHeight="1" thickBot="1">
      <c r="B29" s="1378" t="s">
        <v>50</v>
      </c>
      <c r="C29" s="23" t="s">
        <v>51</v>
      </c>
      <c r="D29" s="23"/>
      <c r="E29" s="1376"/>
      <c r="G29" s="1355">
        <v>46038</v>
      </c>
      <c r="H29" s="91"/>
      <c r="I29" s="91"/>
      <c r="J29" s="1337"/>
      <c r="M29" s="1336">
        <v>46069</v>
      </c>
      <c r="N29" s="1291"/>
      <c r="O29" s="1291"/>
      <c r="P29" s="1347">
        <v>8</v>
      </c>
      <c r="Q29" s="92"/>
      <c r="S29" s="1824"/>
      <c r="T29" s="1737" t="s">
        <v>296</v>
      </c>
      <c r="U29" s="1737" t="s">
        <v>292</v>
      </c>
      <c r="V29" s="1847" t="s">
        <v>93</v>
      </c>
      <c r="X29" s="1338">
        <v>46129</v>
      </c>
      <c r="Y29" s="1297"/>
      <c r="Z29" s="1297"/>
      <c r="AA29" s="1298"/>
      <c r="AC29" s="1352"/>
      <c r="AD29" s="1332" t="s">
        <v>371</v>
      </c>
      <c r="AE29" s="1529"/>
      <c r="AF29" s="151" t="s">
        <v>31</v>
      </c>
      <c r="AH29" s="1401"/>
      <c r="AI29" s="1991" t="s">
        <v>1383</v>
      </c>
      <c r="AJ29" s="1992"/>
      <c r="AK29" s="1770"/>
      <c r="AN29" s="1423">
        <v>46225</v>
      </c>
      <c r="AO29" s="1297"/>
      <c r="AP29" s="1297"/>
      <c r="AQ29" s="1298"/>
      <c r="AS29" s="1423">
        <v>46252</v>
      </c>
      <c r="AT29" s="1297"/>
      <c r="AU29" s="1297"/>
      <c r="AV29" s="1502">
        <v>36</v>
      </c>
      <c r="AY29" s="1314"/>
      <c r="AZ29" s="2324" t="s">
        <v>371</v>
      </c>
      <c r="BA29" s="2324"/>
      <c r="BB29" s="1315" t="s">
        <v>54</v>
      </c>
      <c r="BD29" s="1423">
        <v>46311</v>
      </c>
      <c r="BE29" s="1297"/>
      <c r="BF29" s="1297"/>
      <c r="BG29" s="1298"/>
      <c r="BI29" s="1308">
        <v>46343</v>
      </c>
      <c r="BJ29" s="2298" t="s">
        <v>354</v>
      </c>
      <c r="BK29" s="2298"/>
      <c r="BL29" s="2299"/>
      <c r="BN29" s="1532"/>
      <c r="BO29" s="2316" t="s">
        <v>371</v>
      </c>
      <c r="BP29" s="2316"/>
      <c r="BQ29" s="1425" t="s">
        <v>54</v>
      </c>
      <c r="BS29" s="1378" t="s">
        <v>50</v>
      </c>
      <c r="BT29" s="23" t="s">
        <v>51</v>
      </c>
      <c r="BU29" s="23"/>
      <c r="BV29" s="1376"/>
    </row>
    <row r="30" spans="2:74" ht="15" customHeight="1" thickBot="1">
      <c r="B30" s="1384"/>
      <c r="C30" s="1385"/>
      <c r="D30" s="1385"/>
      <c r="G30" s="1822">
        <v>46039</v>
      </c>
      <c r="H30" s="2395" t="s">
        <v>1375</v>
      </c>
      <c r="I30" s="2395"/>
      <c r="J30" s="2396"/>
      <c r="M30" s="1308">
        <v>38765</v>
      </c>
      <c r="N30" s="2298" t="s">
        <v>785</v>
      </c>
      <c r="O30" s="2298"/>
      <c r="P30" s="2299"/>
      <c r="S30" s="1336">
        <v>46097</v>
      </c>
      <c r="V30" s="1347">
        <v>12</v>
      </c>
      <c r="X30" s="1822">
        <v>46130</v>
      </c>
      <c r="Y30" s="2295" t="s">
        <v>917</v>
      </c>
      <c r="Z30" s="2295"/>
      <c r="AA30" s="2296"/>
      <c r="AC30" s="1354"/>
      <c r="AD30" s="1578" t="s">
        <v>304</v>
      </c>
      <c r="AE30" s="1737" t="s">
        <v>303</v>
      </c>
      <c r="AF30" s="1322" t="s">
        <v>39</v>
      </c>
      <c r="AH30" s="1314"/>
      <c r="AI30" s="2324" t="s">
        <v>371</v>
      </c>
      <c r="AJ30" s="2324"/>
      <c r="AK30" s="1315" t="s">
        <v>54</v>
      </c>
      <c r="AN30" s="1423">
        <v>46226</v>
      </c>
      <c r="AO30" s="1297"/>
      <c r="AP30" s="1297"/>
      <c r="AQ30" s="1298"/>
      <c r="AS30" s="1423">
        <v>46253</v>
      </c>
      <c r="AT30" s="1297"/>
      <c r="AU30" s="1297"/>
      <c r="AV30" s="1298"/>
      <c r="AY30" s="1496">
        <v>46281</v>
      </c>
      <c r="AZ30" s="1319"/>
      <c r="BA30" s="1319"/>
      <c r="BB30" s="1320"/>
      <c r="BD30" s="1348">
        <v>46312</v>
      </c>
      <c r="BE30" s="1369" t="s">
        <v>1243</v>
      </c>
      <c r="BF30" s="1369"/>
      <c r="BG30" s="1370"/>
      <c r="BI30" s="1314"/>
      <c r="BJ30" s="2324" t="s">
        <v>371</v>
      </c>
      <c r="BK30" s="2324"/>
      <c r="BL30" s="1315" t="s">
        <v>54</v>
      </c>
      <c r="BN30" s="1496">
        <v>46373</v>
      </c>
      <c r="BO30" s="1319"/>
      <c r="BP30" s="1319"/>
      <c r="BQ30" s="1320"/>
      <c r="BS30" s="1384"/>
      <c r="BT30" s="1385"/>
      <c r="BU30" s="1385"/>
    </row>
    <row r="31" spans="2:74" ht="15" customHeight="1" thickBot="1">
      <c r="B31" s="1371" t="s">
        <v>55</v>
      </c>
      <c r="C31" s="1372"/>
      <c r="D31" s="1388"/>
      <c r="G31" s="1823"/>
      <c r="H31" s="2409" t="s">
        <v>1371</v>
      </c>
      <c r="I31" s="2409"/>
      <c r="J31" s="2410"/>
      <c r="M31" s="1314"/>
      <c r="N31" s="2324" t="s">
        <v>371</v>
      </c>
      <c r="O31" s="2324"/>
      <c r="P31" s="1315" t="s">
        <v>54</v>
      </c>
      <c r="S31" s="1308">
        <v>46098</v>
      </c>
      <c r="T31" s="2298" t="s">
        <v>145</v>
      </c>
      <c r="U31" s="2298"/>
      <c r="V31" s="2299"/>
      <c r="X31" s="1316"/>
      <c r="Y31" s="2315" t="s">
        <v>383</v>
      </c>
      <c r="Z31" s="2315"/>
      <c r="AA31" s="151" t="s">
        <v>31</v>
      </c>
      <c r="AC31" s="1346">
        <v>46159</v>
      </c>
      <c r="AD31" s="1319"/>
      <c r="AE31" s="1319"/>
      <c r="AF31" s="1320"/>
      <c r="AH31" s="1496">
        <v>46190</v>
      </c>
      <c r="AI31" s="1319"/>
      <c r="AJ31" s="1319"/>
      <c r="AK31" s="1320"/>
      <c r="AN31" s="2055">
        <v>46227</v>
      </c>
      <c r="AO31" s="1393"/>
      <c r="AP31" s="1393"/>
      <c r="AQ31" s="2048"/>
      <c r="AS31" s="1423">
        <v>46254</v>
      </c>
      <c r="AT31" s="1297"/>
      <c r="AU31" s="1297"/>
      <c r="AV31" s="1298"/>
      <c r="AY31" s="1423">
        <v>46282</v>
      </c>
      <c r="AZ31" s="1297"/>
      <c r="BA31" s="1297"/>
      <c r="BB31" s="1298"/>
      <c r="BD31" s="1352"/>
      <c r="BE31" s="1332" t="s">
        <v>371</v>
      </c>
      <c r="BF31" s="1332"/>
      <c r="BG31" s="98" t="s">
        <v>50</v>
      </c>
      <c r="BI31" s="1323">
        <v>46344</v>
      </c>
      <c r="BJ31" s="2321" t="s">
        <v>909</v>
      </c>
      <c r="BK31" s="2321"/>
      <c r="BL31" s="2322"/>
      <c r="BN31" s="1504">
        <v>46374</v>
      </c>
      <c r="BO31" s="1300"/>
      <c r="BP31" s="1300"/>
      <c r="BQ31" s="1301"/>
      <c r="BS31" s="1371" t="s">
        <v>55</v>
      </c>
      <c r="BT31" s="1372"/>
      <c r="BU31" s="1388"/>
    </row>
    <row r="32" spans="2:74" ht="15" customHeight="1" thickBot="1">
      <c r="B32" s="1378" t="s">
        <v>35</v>
      </c>
      <c r="C32" s="23" t="s">
        <v>132</v>
      </c>
      <c r="D32" s="23"/>
      <c r="E32" s="1376"/>
      <c r="G32" s="1316"/>
      <c r="H32" s="2297" t="s">
        <v>1200</v>
      </c>
      <c r="I32" s="2297"/>
      <c r="J32" s="151"/>
      <c r="M32" s="1311">
        <v>46071</v>
      </c>
      <c r="N32" s="1386"/>
      <c r="O32" s="1386"/>
      <c r="P32" s="1387"/>
      <c r="S32" s="1314"/>
      <c r="T32" s="2324" t="s">
        <v>371</v>
      </c>
      <c r="U32" s="2324"/>
      <c r="V32" s="1315" t="s">
        <v>54</v>
      </c>
      <c r="X32" s="1824"/>
      <c r="Y32" s="1825" t="s">
        <v>300</v>
      </c>
      <c r="Z32" s="1821"/>
      <c r="AA32" s="1322" t="s">
        <v>38</v>
      </c>
      <c r="AC32" s="1504">
        <v>46160</v>
      </c>
      <c r="AD32" s="1300"/>
      <c r="AE32" s="1300"/>
      <c r="AF32" s="1745">
        <v>21</v>
      </c>
      <c r="AH32" s="1423">
        <v>46191</v>
      </c>
      <c r="AI32" s="1297"/>
      <c r="AJ32" s="1297"/>
      <c r="AK32" s="1298"/>
      <c r="AN32" s="1653">
        <v>46228</v>
      </c>
      <c r="AO32" s="2310" t="s">
        <v>844</v>
      </c>
      <c r="AP32" s="2310"/>
      <c r="AQ32" s="2311"/>
      <c r="AS32" s="1423">
        <v>46255</v>
      </c>
      <c r="AT32" s="1297"/>
      <c r="AU32" s="1297"/>
      <c r="AV32" s="1298"/>
      <c r="AY32" s="1504">
        <v>46283</v>
      </c>
      <c r="AZ32" s="1300"/>
      <c r="BA32" s="1300"/>
      <c r="BB32" s="1301"/>
      <c r="BD32" s="1523"/>
      <c r="BE32" s="1332" t="s">
        <v>306</v>
      </c>
      <c r="BF32" s="1339" t="s">
        <v>914</v>
      </c>
      <c r="BG32" s="1341" t="s">
        <v>54</v>
      </c>
      <c r="BI32" s="1532"/>
      <c r="BJ32" s="2316" t="s">
        <v>371</v>
      </c>
      <c r="BK32" s="2316"/>
      <c r="BL32" s="1425" t="s">
        <v>38</v>
      </c>
      <c r="BN32" s="1356">
        <v>46375</v>
      </c>
      <c r="BO32" s="1368" t="s">
        <v>1423</v>
      </c>
      <c r="BP32" s="1369"/>
      <c r="BQ32" s="1370"/>
      <c r="BS32" s="1378" t="s">
        <v>35</v>
      </c>
      <c r="BT32" s="23" t="s">
        <v>132</v>
      </c>
      <c r="BU32" s="23"/>
      <c r="BV32" s="1376"/>
    </row>
    <row r="33" spans="2:74" ht="15" customHeight="1" thickBot="1">
      <c r="B33" s="1378" t="s">
        <v>37</v>
      </c>
      <c r="C33" s="23" t="s">
        <v>49</v>
      </c>
      <c r="D33" s="23"/>
      <c r="E33" s="1376"/>
      <c r="G33" s="1824"/>
      <c r="H33" s="1821" t="s">
        <v>296</v>
      </c>
      <c r="I33" s="1821" t="s">
        <v>292</v>
      </c>
      <c r="J33" s="1322" t="s">
        <v>39</v>
      </c>
      <c r="M33" s="1389">
        <v>46072</v>
      </c>
      <c r="N33" s="1390"/>
      <c r="O33" s="1390"/>
      <c r="P33" s="1391"/>
      <c r="S33" s="1318">
        <v>46099</v>
      </c>
      <c r="T33" s="1319"/>
      <c r="U33" s="1319"/>
      <c r="V33" s="1319"/>
      <c r="X33" s="1575">
        <v>46131</v>
      </c>
      <c r="Y33" s="2432" t="s">
        <v>1253</v>
      </c>
      <c r="Z33" s="2432"/>
      <c r="AA33" s="2433"/>
      <c r="AC33" s="1308">
        <v>46161</v>
      </c>
      <c r="AD33" s="2298" t="s">
        <v>1380</v>
      </c>
      <c r="AE33" s="2298"/>
      <c r="AF33" s="2299"/>
      <c r="AH33" s="1423">
        <v>46192</v>
      </c>
      <c r="AI33" s="1297"/>
      <c r="AJ33" s="1297"/>
      <c r="AK33" s="1298"/>
      <c r="AN33" s="1574">
        <v>46229</v>
      </c>
      <c r="AO33" s="2373" t="s">
        <v>423</v>
      </c>
      <c r="AP33" s="2373"/>
      <c r="AQ33" s="151"/>
      <c r="AS33" s="1325">
        <v>46256</v>
      </c>
      <c r="AT33" s="1300"/>
      <c r="AU33" s="1300"/>
      <c r="AV33" s="1301"/>
      <c r="AY33" s="1995">
        <v>46284</v>
      </c>
      <c r="AZ33" s="1996" t="s">
        <v>1401</v>
      </c>
      <c r="BA33" s="1369"/>
      <c r="BB33" s="1370"/>
      <c r="BD33" s="1822">
        <v>46313</v>
      </c>
      <c r="BE33" s="2295" t="s">
        <v>1387</v>
      </c>
      <c r="BF33" s="2295"/>
      <c r="BG33" s="2296"/>
      <c r="BI33" s="1496">
        <v>46345</v>
      </c>
      <c r="BJ33" s="1319"/>
      <c r="BK33" s="1319"/>
      <c r="BL33" s="1320"/>
      <c r="BN33" s="1373"/>
      <c r="BO33" s="1527" t="s">
        <v>223</v>
      </c>
      <c r="BP33" s="1253"/>
      <c r="BQ33" s="1374"/>
      <c r="BS33" s="1378" t="s">
        <v>37</v>
      </c>
      <c r="BT33" s="23" t="s">
        <v>49</v>
      </c>
      <c r="BU33" s="23"/>
      <c r="BV33" s="1376"/>
    </row>
    <row r="34" spans="2:74" ht="15" customHeight="1" thickBot="1">
      <c r="B34" s="1378" t="s">
        <v>38</v>
      </c>
      <c r="C34" s="23" t="s">
        <v>48</v>
      </c>
      <c r="D34" s="23"/>
      <c r="E34" s="1376"/>
      <c r="G34" s="1363">
        <v>46040</v>
      </c>
      <c r="H34" s="1350"/>
      <c r="I34" s="1350"/>
      <c r="J34" s="1351"/>
      <c r="M34" s="1394">
        <v>46073</v>
      </c>
      <c r="N34" s="2059" t="s">
        <v>1143</v>
      </c>
      <c r="O34" s="1525"/>
      <c r="P34" s="1526"/>
      <c r="S34" s="1338">
        <v>46100</v>
      </c>
      <c r="T34" s="1297"/>
      <c r="U34" s="1297"/>
      <c r="V34" s="1298"/>
      <c r="X34" s="1659"/>
      <c r="Y34" s="2285" t="s">
        <v>371</v>
      </c>
      <c r="Z34" s="2285"/>
      <c r="AA34" s="1860" t="s">
        <v>30</v>
      </c>
      <c r="AC34" s="1314"/>
      <c r="AD34" s="2324" t="s">
        <v>371</v>
      </c>
      <c r="AE34" s="2324"/>
      <c r="AF34" s="1315" t="s">
        <v>54</v>
      </c>
      <c r="AH34" s="1325">
        <v>46193</v>
      </c>
      <c r="AI34" s="1300"/>
      <c r="AJ34" s="1300"/>
      <c r="AK34" s="1301"/>
      <c r="AN34" s="1824"/>
      <c r="AO34" s="1737" t="s">
        <v>293</v>
      </c>
      <c r="AP34" s="1737" t="s">
        <v>300</v>
      </c>
      <c r="AQ34" s="1847" t="s">
        <v>107</v>
      </c>
      <c r="AS34" s="1822">
        <v>46257</v>
      </c>
      <c r="AT34" s="2295" t="s">
        <v>847</v>
      </c>
      <c r="AU34" s="2295"/>
      <c r="AV34" s="2296"/>
      <c r="AY34" s="1997"/>
      <c r="AZ34" s="1998" t="s">
        <v>1400</v>
      </c>
      <c r="BA34" s="1253"/>
      <c r="BB34" s="1374"/>
      <c r="BD34" s="1852"/>
      <c r="BE34" s="2397" t="s">
        <v>371</v>
      </c>
      <c r="BF34" s="2397"/>
      <c r="BG34" s="1853"/>
      <c r="BI34" s="1423">
        <v>46346</v>
      </c>
      <c r="BJ34" s="1297"/>
      <c r="BK34" s="1297"/>
      <c r="BL34" s="1298"/>
      <c r="BN34" s="1357"/>
      <c r="BO34" s="1528" t="s">
        <v>1200</v>
      </c>
      <c r="BP34" s="1332"/>
      <c r="BQ34" s="98" t="s">
        <v>50</v>
      </c>
      <c r="BS34" s="1378" t="s">
        <v>38</v>
      </c>
      <c r="BT34" s="23" t="s">
        <v>48</v>
      </c>
      <c r="BU34" s="23"/>
      <c r="BV34" s="1376"/>
    </row>
    <row r="35" spans="2:74" ht="15" customHeight="1" thickBot="1">
      <c r="B35" s="1378" t="s">
        <v>39</v>
      </c>
      <c r="C35" s="23" t="s">
        <v>52</v>
      </c>
      <c r="D35" s="23"/>
      <c r="E35" s="1376"/>
      <c r="G35" s="1355">
        <v>46041</v>
      </c>
      <c r="H35" s="91"/>
      <c r="I35" s="91"/>
      <c r="J35" s="1347">
        <v>4</v>
      </c>
      <c r="M35" s="1352"/>
      <c r="N35" s="1339" t="s">
        <v>371</v>
      </c>
      <c r="O35" s="1339"/>
      <c r="P35" s="1353"/>
      <c r="S35" s="1338">
        <v>46101</v>
      </c>
      <c r="T35" s="1297"/>
      <c r="U35" s="1297"/>
      <c r="V35" s="1298"/>
      <c r="X35" s="1530"/>
      <c r="Y35" s="2015" t="s">
        <v>308</v>
      </c>
      <c r="Z35" s="1660"/>
      <c r="AA35" s="1531" t="s">
        <v>54</v>
      </c>
      <c r="AC35" s="1496">
        <v>46162</v>
      </c>
      <c r="AD35" s="1319"/>
      <c r="AE35" s="1319"/>
      <c r="AF35" s="1320"/>
      <c r="AH35" s="1575">
        <v>46194</v>
      </c>
      <c r="AI35" s="2286" t="s">
        <v>1421</v>
      </c>
      <c r="AJ35" s="2286"/>
      <c r="AK35" s="2287"/>
      <c r="AN35" s="1496">
        <v>46230</v>
      </c>
      <c r="AO35" s="1319"/>
      <c r="AP35" s="1319"/>
      <c r="AQ35" s="1503">
        <v>31</v>
      </c>
      <c r="AS35" s="1316"/>
      <c r="AT35" s="2373" t="s">
        <v>423</v>
      </c>
      <c r="AU35" s="2373"/>
      <c r="AV35" s="151" t="s">
        <v>31</v>
      </c>
      <c r="AY35" s="1999"/>
      <c r="AZ35" s="1838" t="s">
        <v>371</v>
      </c>
      <c r="BA35" s="1332"/>
      <c r="BB35" s="98"/>
      <c r="BD35" s="1854"/>
      <c r="BE35" s="1821" t="s">
        <v>295</v>
      </c>
      <c r="BF35" s="304" t="s">
        <v>1394</v>
      </c>
      <c r="BG35" s="1869" t="s">
        <v>102</v>
      </c>
      <c r="BI35" s="1325">
        <v>46347</v>
      </c>
      <c r="BJ35" s="1300"/>
      <c r="BK35" s="1300"/>
      <c r="BL35" s="1301"/>
      <c r="BN35" s="1380"/>
      <c r="BO35" s="1326" t="s">
        <v>290</v>
      </c>
      <c r="BP35" s="1340" t="s">
        <v>303</v>
      </c>
      <c r="BQ35" s="1341" t="s">
        <v>54</v>
      </c>
      <c r="BS35" s="1378" t="s">
        <v>39</v>
      </c>
      <c r="BT35" s="23" t="s">
        <v>52</v>
      </c>
      <c r="BU35" s="23"/>
      <c r="BV35" s="1376"/>
    </row>
    <row r="36" spans="2:74" ht="15" customHeight="1" thickBot="1">
      <c r="B36" s="1378" t="s">
        <v>96</v>
      </c>
      <c r="C36" s="23" t="s">
        <v>40</v>
      </c>
      <c r="D36" s="23"/>
      <c r="E36" s="1376"/>
      <c r="G36" s="1308">
        <v>46042</v>
      </c>
      <c r="H36" s="2298" t="s">
        <v>120</v>
      </c>
      <c r="I36" s="2298"/>
      <c r="J36" s="2299"/>
      <c r="M36" s="1354"/>
      <c r="N36" s="1578" t="s">
        <v>304</v>
      </c>
      <c r="O36" s="1340" t="s">
        <v>870</v>
      </c>
      <c r="P36" s="1341" t="s">
        <v>54</v>
      </c>
      <c r="S36" s="1822">
        <v>46102</v>
      </c>
      <c r="T36" s="2295" t="s">
        <v>1376</v>
      </c>
      <c r="U36" s="2295"/>
      <c r="V36" s="2296"/>
      <c r="X36" s="1336">
        <v>46132</v>
      </c>
      <c r="AA36" s="2023">
        <v>17</v>
      </c>
      <c r="AC36" s="1423">
        <v>46163</v>
      </c>
      <c r="AD36" s="1297"/>
      <c r="AE36" s="1297"/>
      <c r="AF36" s="1298"/>
      <c r="AH36" s="2047"/>
      <c r="AI36" s="2334" t="s">
        <v>1422</v>
      </c>
      <c r="AJ36" s="2334"/>
      <c r="AK36" s="2335"/>
      <c r="AN36" s="1504">
        <v>46231</v>
      </c>
      <c r="AO36" s="1300"/>
      <c r="AP36" s="1300"/>
      <c r="AQ36" s="1301"/>
      <c r="AS36" s="1824"/>
      <c r="AT36" s="1825" t="s">
        <v>296</v>
      </c>
      <c r="AU36" s="1825" t="s">
        <v>292</v>
      </c>
      <c r="AV36" s="1322" t="s">
        <v>755</v>
      </c>
      <c r="AY36" s="2000"/>
      <c r="AZ36" s="1839" t="s">
        <v>303</v>
      </c>
      <c r="BA36" s="1340" t="s">
        <v>304</v>
      </c>
      <c r="BB36" s="1341"/>
      <c r="BD36" s="1494">
        <v>46314</v>
      </c>
      <c r="BE36" s="1403"/>
      <c r="BF36" s="1403"/>
      <c r="BG36" s="1495">
        <v>43</v>
      </c>
      <c r="BI36" s="1851">
        <v>46348</v>
      </c>
      <c r="BJ36" s="2295" t="s">
        <v>1183</v>
      </c>
      <c r="BK36" s="2295"/>
      <c r="BL36" s="2296"/>
      <c r="BN36" s="1346">
        <v>46376</v>
      </c>
      <c r="BO36" s="1319"/>
      <c r="BP36" s="1319"/>
      <c r="BQ36" s="1320"/>
      <c r="BS36" s="1378" t="s">
        <v>96</v>
      </c>
      <c r="BT36" s="23" t="s">
        <v>40</v>
      </c>
      <c r="BU36" s="23"/>
      <c r="BV36" s="1376"/>
    </row>
    <row r="37" spans="2:74" ht="15" customHeight="1" thickBot="1">
      <c r="B37" s="1378" t="s">
        <v>54</v>
      </c>
      <c r="C37" s="23" t="s">
        <v>53</v>
      </c>
      <c r="D37" s="23"/>
      <c r="E37" s="1376"/>
      <c r="G37" s="1314"/>
      <c r="H37" s="2324" t="s">
        <v>371</v>
      </c>
      <c r="I37" s="2324"/>
      <c r="J37" s="1315" t="s">
        <v>54</v>
      </c>
      <c r="M37" s="1822">
        <v>46074</v>
      </c>
      <c r="N37" s="2395" t="s">
        <v>1372</v>
      </c>
      <c r="O37" s="2395"/>
      <c r="P37" s="2396"/>
      <c r="S37" s="1827"/>
      <c r="T37" s="2338" t="s">
        <v>1226</v>
      </c>
      <c r="U37" s="2338"/>
      <c r="V37" s="2339"/>
      <c r="X37" s="1308">
        <v>46133</v>
      </c>
      <c r="Y37" s="2298" t="s">
        <v>324</v>
      </c>
      <c r="Z37" s="2298"/>
      <c r="AA37" s="2299"/>
      <c r="AC37" s="1504">
        <v>46164</v>
      </c>
      <c r="AD37" s="1300"/>
      <c r="AE37" s="1300"/>
      <c r="AF37" s="1301"/>
      <c r="AH37" s="1659"/>
      <c r="AI37" s="2288" t="s">
        <v>371</v>
      </c>
      <c r="AJ37" s="2288"/>
      <c r="AK37" s="1860"/>
      <c r="AN37" s="1543">
        <v>46232</v>
      </c>
      <c r="AO37" s="2307" t="s">
        <v>176</v>
      </c>
      <c r="AP37" s="2307"/>
      <c r="AQ37" s="1544"/>
      <c r="AS37" s="1496">
        <v>46258</v>
      </c>
      <c r="AT37" s="1319"/>
      <c r="AU37" s="1319"/>
      <c r="AV37" s="1503">
        <v>35</v>
      </c>
      <c r="AY37" s="1862">
        <v>46285</v>
      </c>
      <c r="AZ37" s="2430" t="s">
        <v>115</v>
      </c>
      <c r="BA37" s="2430"/>
      <c r="BB37" s="2431"/>
      <c r="BD37" s="1308">
        <v>46315</v>
      </c>
      <c r="BE37" s="2298" t="s">
        <v>885</v>
      </c>
      <c r="BF37" s="2298"/>
      <c r="BG37" s="2299"/>
      <c r="BI37" s="1852"/>
      <c r="BJ37" s="2397" t="s">
        <v>371</v>
      </c>
      <c r="BK37" s="2397"/>
      <c r="BL37" s="1853"/>
      <c r="BN37" s="1504">
        <v>46377</v>
      </c>
      <c r="BO37" s="1300"/>
      <c r="BP37" s="1300"/>
      <c r="BQ37" s="1745">
        <v>52</v>
      </c>
      <c r="BS37" s="1378" t="s">
        <v>54</v>
      </c>
      <c r="BT37" s="23" t="s">
        <v>53</v>
      </c>
      <c r="BU37" s="23"/>
      <c r="BV37" s="1376"/>
    </row>
    <row r="38" spans="2:74" ht="15" customHeight="1" thickBot="1">
      <c r="B38" s="1378" t="s">
        <v>41</v>
      </c>
      <c r="C38" s="23" t="s">
        <v>42</v>
      </c>
      <c r="D38" s="23"/>
      <c r="E38" s="1376"/>
      <c r="G38" s="1349">
        <v>46043</v>
      </c>
      <c r="H38" s="1350"/>
      <c r="I38" s="1350"/>
      <c r="J38" s="1351"/>
      <c r="M38" s="1316"/>
      <c r="N38" s="2297" t="s">
        <v>1200</v>
      </c>
      <c r="O38" s="2297"/>
      <c r="P38" s="151"/>
      <c r="S38" s="1316"/>
      <c r="T38" s="2297" t="s">
        <v>1200</v>
      </c>
      <c r="U38" s="2297"/>
      <c r="V38" s="151" t="s">
        <v>31</v>
      </c>
      <c r="X38" s="1314"/>
      <c r="Y38" s="2324" t="s">
        <v>371</v>
      </c>
      <c r="Z38" s="2324"/>
      <c r="AA38" s="1315" t="s">
        <v>54</v>
      </c>
      <c r="AC38" s="1573">
        <v>46165</v>
      </c>
      <c r="AD38" s="2056" t="s">
        <v>1424</v>
      </c>
      <c r="AE38" s="2056"/>
      <c r="AF38" s="2057"/>
      <c r="AH38" s="1530"/>
      <c r="AI38" s="2015" t="s">
        <v>308</v>
      </c>
      <c r="AJ38" s="2015"/>
      <c r="AK38" s="1531" t="s">
        <v>54</v>
      </c>
      <c r="AN38" s="1539"/>
      <c r="AO38" s="2320" t="s">
        <v>133</v>
      </c>
      <c r="AP38" s="2320"/>
      <c r="AQ38" s="1540" t="s">
        <v>54</v>
      </c>
      <c r="AS38" s="1423">
        <v>46259</v>
      </c>
      <c r="AT38" s="1297"/>
      <c r="AU38" s="1297"/>
      <c r="AV38" s="1298"/>
      <c r="AY38" s="1566"/>
      <c r="AZ38" s="2405" t="s">
        <v>371</v>
      </c>
      <c r="BA38" s="2405"/>
      <c r="BB38" s="1565"/>
      <c r="BD38" s="1401"/>
      <c r="BE38" s="2417" t="s">
        <v>1218</v>
      </c>
      <c r="BF38" s="2417"/>
      <c r="BG38" s="2418"/>
      <c r="BI38" s="1854"/>
      <c r="BJ38" s="1825" t="s">
        <v>293</v>
      </c>
      <c r="BK38" s="1737" t="s">
        <v>294</v>
      </c>
      <c r="BL38" s="1855" t="s">
        <v>54</v>
      </c>
      <c r="BN38" s="1308">
        <v>46378</v>
      </c>
      <c r="BO38" s="2298" t="s">
        <v>1391</v>
      </c>
      <c r="BP38" s="2298"/>
      <c r="BQ38" s="2299"/>
      <c r="BS38" s="1378" t="s">
        <v>41</v>
      </c>
      <c r="BT38" s="23" t="s">
        <v>42</v>
      </c>
      <c r="BU38" s="23"/>
      <c r="BV38" s="1376"/>
    </row>
    <row r="39" spans="2:74" ht="15" customHeight="1" thickBot="1">
      <c r="B39" s="1378" t="s">
        <v>43</v>
      </c>
      <c r="C39" s="23" t="s">
        <v>44</v>
      </c>
      <c r="D39" s="23"/>
      <c r="E39" s="1376"/>
      <c r="G39" s="1349">
        <v>46044</v>
      </c>
      <c r="H39" s="1395"/>
      <c r="I39" s="1395"/>
      <c r="J39" s="1396"/>
      <c r="M39" s="1824"/>
      <c r="N39" s="1821" t="s">
        <v>296</v>
      </c>
      <c r="O39" s="1821" t="s">
        <v>292</v>
      </c>
      <c r="P39" s="1322" t="s">
        <v>35</v>
      </c>
      <c r="S39" s="1824"/>
      <c r="T39" s="1825" t="s">
        <v>294</v>
      </c>
      <c r="U39" s="1825" t="s">
        <v>302</v>
      </c>
      <c r="V39" s="1322" t="s">
        <v>1005</v>
      </c>
      <c r="X39" s="1323">
        <v>46134</v>
      </c>
      <c r="Y39" s="2321" t="s">
        <v>887</v>
      </c>
      <c r="Z39" s="2321"/>
      <c r="AA39" s="2322"/>
      <c r="AC39" s="1978">
        <v>46166</v>
      </c>
      <c r="AD39" s="2308" t="s">
        <v>1091</v>
      </c>
      <c r="AE39" s="2308"/>
      <c r="AF39" s="2309"/>
      <c r="AH39" s="1494">
        <v>46195</v>
      </c>
      <c r="AI39" s="1403"/>
      <c r="AJ39" s="1403"/>
      <c r="AK39" s="1495">
        <v>26</v>
      </c>
      <c r="AN39" s="1496">
        <v>46233</v>
      </c>
      <c r="AO39" s="1319"/>
      <c r="AP39" s="1319"/>
      <c r="AQ39" s="1320"/>
      <c r="AS39" s="1423">
        <v>46260</v>
      </c>
      <c r="AT39" s="1297"/>
      <c r="AU39" s="1297"/>
      <c r="AV39" s="1298"/>
      <c r="AY39" s="1567"/>
      <c r="AZ39" s="1568" t="s">
        <v>294</v>
      </c>
      <c r="BA39" s="1568" t="s">
        <v>302</v>
      </c>
      <c r="BB39" s="1569"/>
      <c r="BD39" s="1314"/>
      <c r="BE39" s="2324" t="s">
        <v>371</v>
      </c>
      <c r="BF39" s="2324"/>
      <c r="BG39" s="1315" t="s">
        <v>54</v>
      </c>
      <c r="BI39" s="1984">
        <v>46349</v>
      </c>
      <c r="BJ39" s="1980" t="s">
        <v>1406</v>
      </c>
      <c r="BK39" s="1403"/>
      <c r="BL39" s="1495">
        <v>48</v>
      </c>
      <c r="BN39" s="1314"/>
      <c r="BO39" s="2324" t="s">
        <v>371</v>
      </c>
      <c r="BP39" s="2324"/>
      <c r="BQ39" s="1315" t="s">
        <v>54</v>
      </c>
      <c r="BS39" s="1378" t="s">
        <v>43</v>
      </c>
      <c r="BT39" s="23" t="s">
        <v>44</v>
      </c>
      <c r="BU39" s="23"/>
      <c r="BV39" s="1376"/>
    </row>
    <row r="40" spans="2:74" ht="15" customHeight="1" thickBot="1">
      <c r="B40" s="1776" t="s">
        <v>1356</v>
      </c>
      <c r="C40" s="23" t="s">
        <v>1107</v>
      </c>
      <c r="D40" s="23"/>
      <c r="E40" s="1376"/>
      <c r="G40" s="1355">
        <v>46045</v>
      </c>
      <c r="J40" s="1398"/>
      <c r="M40" s="1346">
        <v>46075</v>
      </c>
      <c r="N40" s="1328"/>
      <c r="O40" s="1328"/>
      <c r="P40" s="1329"/>
      <c r="S40" s="1363">
        <v>46103</v>
      </c>
      <c r="T40" s="1319"/>
      <c r="U40" s="1319"/>
      <c r="V40" s="1320"/>
      <c r="X40" s="1532"/>
      <c r="Y40" s="2316" t="s">
        <v>371</v>
      </c>
      <c r="Z40" s="2316"/>
      <c r="AA40" s="1425" t="s">
        <v>54</v>
      </c>
      <c r="AC40" s="1316"/>
      <c r="AD40" s="2315" t="s">
        <v>383</v>
      </c>
      <c r="AE40" s="2315"/>
      <c r="AF40" s="151" t="s">
        <v>32</v>
      </c>
      <c r="AH40" s="1308">
        <v>46196</v>
      </c>
      <c r="AI40" s="2298" t="s">
        <v>544</v>
      </c>
      <c r="AJ40" s="2298"/>
      <c r="AK40" s="2299"/>
      <c r="AN40" s="1423">
        <v>46234</v>
      </c>
      <c r="AO40" s="1297"/>
      <c r="AP40" s="1297"/>
      <c r="AQ40" s="1298"/>
      <c r="AS40" s="1504">
        <v>46261</v>
      </c>
      <c r="AT40" s="1300"/>
      <c r="AU40" s="1300"/>
      <c r="AV40" s="1301"/>
      <c r="AY40" s="1494">
        <v>46286</v>
      </c>
      <c r="AZ40" s="1403"/>
      <c r="BA40" s="1403"/>
      <c r="BB40" s="1495">
        <v>39</v>
      </c>
      <c r="BD40" s="1323">
        <v>46316</v>
      </c>
      <c r="BE40" s="2321" t="s">
        <v>903</v>
      </c>
      <c r="BF40" s="2321"/>
      <c r="BG40" s="2322"/>
      <c r="BI40" s="1308">
        <v>46350</v>
      </c>
      <c r="BJ40" s="2330" t="s">
        <v>829</v>
      </c>
      <c r="BK40" s="2330"/>
      <c r="BL40" s="2331"/>
      <c r="BN40" s="1494">
        <v>46379</v>
      </c>
      <c r="BO40" s="1403"/>
      <c r="BP40" s="1403"/>
      <c r="BQ40" s="1746"/>
      <c r="BS40" s="1776" t="s">
        <v>1356</v>
      </c>
      <c r="BT40" s="23" t="s">
        <v>1107</v>
      </c>
      <c r="BU40" s="23"/>
      <c r="BV40" s="1376"/>
    </row>
    <row r="41" spans="2:74" ht="15" customHeight="1" thickBot="1">
      <c r="B41" s="1430" t="s">
        <v>47</v>
      </c>
      <c r="C41" s="23" t="s">
        <v>45</v>
      </c>
      <c r="E41" s="1376"/>
      <c r="G41" s="1822">
        <v>46046</v>
      </c>
      <c r="H41" s="2295" t="s">
        <v>1086</v>
      </c>
      <c r="I41" s="2295"/>
      <c r="J41" s="2296"/>
      <c r="M41" s="1336">
        <v>46076</v>
      </c>
      <c r="N41" s="1291"/>
      <c r="O41" s="1291"/>
      <c r="P41" s="1347">
        <v>9</v>
      </c>
      <c r="S41" s="1299">
        <v>46104</v>
      </c>
      <c r="T41" s="1300"/>
      <c r="U41" s="1300"/>
      <c r="V41" s="1307">
        <v>13</v>
      </c>
      <c r="X41" s="1318">
        <v>46135</v>
      </c>
      <c r="Y41" s="1319"/>
      <c r="Z41" s="1319"/>
      <c r="AA41" s="1320"/>
      <c r="AC41" s="1841"/>
      <c r="AD41" s="1826" t="s">
        <v>290</v>
      </c>
      <c r="AE41" s="1821" t="s">
        <v>293</v>
      </c>
      <c r="AF41" s="1840" t="s">
        <v>39</v>
      </c>
      <c r="AH41" s="1314"/>
      <c r="AI41" s="2324" t="s">
        <v>371</v>
      </c>
      <c r="AJ41" s="2324"/>
      <c r="AK41" s="1315" t="s">
        <v>54</v>
      </c>
      <c r="AS41" s="1543">
        <v>46262</v>
      </c>
      <c r="AT41" s="2307" t="s">
        <v>176</v>
      </c>
      <c r="AU41" s="2307"/>
      <c r="AV41" s="1544"/>
      <c r="AY41" s="1308">
        <v>46287</v>
      </c>
      <c r="AZ41" s="2298" t="s">
        <v>1386</v>
      </c>
      <c r="BA41" s="2298"/>
      <c r="BB41" s="2299"/>
      <c r="BD41" s="1532"/>
      <c r="BE41" s="2316" t="s">
        <v>371</v>
      </c>
      <c r="BF41" s="2316"/>
      <c r="BG41" s="1425" t="s">
        <v>35</v>
      </c>
      <c r="BI41" s="1482"/>
      <c r="BJ41" s="2332" t="s">
        <v>371</v>
      </c>
      <c r="BK41" s="2332"/>
      <c r="BL41" s="1484" t="s">
        <v>54</v>
      </c>
      <c r="BN41" s="1543">
        <v>46380</v>
      </c>
      <c r="BO41" s="2307" t="s">
        <v>176</v>
      </c>
      <c r="BP41" s="2307"/>
      <c r="BQ41" s="1544"/>
      <c r="BS41" s="1430" t="s">
        <v>47</v>
      </c>
      <c r="BT41" s="23" t="s">
        <v>45</v>
      </c>
      <c r="BV41" s="1376"/>
    </row>
    <row r="42" spans="2:74" ht="15" customHeight="1" thickBot="1">
      <c r="B42" s="1971" t="s">
        <v>93</v>
      </c>
      <c r="C42" s="1432" t="s">
        <v>95</v>
      </c>
      <c r="D42" s="1432"/>
      <c r="E42" s="1433"/>
      <c r="G42" s="1316"/>
      <c r="H42" s="2297" t="s">
        <v>1200</v>
      </c>
      <c r="I42" s="2297"/>
      <c r="J42" s="151" t="s">
        <v>32</v>
      </c>
      <c r="M42" s="1308">
        <v>46077</v>
      </c>
      <c r="N42" s="2298" t="s">
        <v>319</v>
      </c>
      <c r="O42" s="2298"/>
      <c r="P42" s="2299"/>
      <c r="S42" s="1308">
        <v>46105</v>
      </c>
      <c r="T42" s="2340" t="s">
        <v>328</v>
      </c>
      <c r="U42" s="2340"/>
      <c r="V42" s="1399"/>
      <c r="X42" s="1338">
        <v>46136</v>
      </c>
      <c r="Y42" s="1297"/>
      <c r="Z42" s="1297"/>
      <c r="AA42" s="1298"/>
      <c r="AC42" s="1977">
        <v>46166</v>
      </c>
      <c r="AD42" s="2371" t="s">
        <v>234</v>
      </c>
      <c r="AE42" s="2371"/>
      <c r="AF42" s="2372"/>
      <c r="AH42" s="1323">
        <v>46197</v>
      </c>
      <c r="AI42" s="1685" t="s">
        <v>778</v>
      </c>
      <c r="AJ42" s="1534"/>
      <c r="AK42" s="1535"/>
      <c r="AS42" s="1539"/>
      <c r="AT42" s="2320" t="s">
        <v>133</v>
      </c>
      <c r="AU42" s="2320"/>
      <c r="AV42" s="1540" t="s">
        <v>54</v>
      </c>
      <c r="AY42" s="1314"/>
      <c r="AZ42" s="2324" t="s">
        <v>371</v>
      </c>
      <c r="BA42" s="2324"/>
      <c r="BB42" s="1315" t="s">
        <v>54</v>
      </c>
      <c r="BD42" s="1496">
        <v>46317</v>
      </c>
      <c r="BE42" s="1319"/>
      <c r="BF42" s="1319"/>
      <c r="BG42" s="1320"/>
      <c r="BI42" s="1542">
        <v>46350</v>
      </c>
      <c r="BJ42" s="2378" t="s">
        <v>176</v>
      </c>
      <c r="BK42" s="2378"/>
      <c r="BL42" s="1548"/>
      <c r="BN42" s="1539"/>
      <c r="BO42" s="2320" t="s">
        <v>133</v>
      </c>
      <c r="BP42" s="2320"/>
      <c r="BQ42" s="1540" t="s">
        <v>54</v>
      </c>
      <c r="BS42" s="1971" t="s">
        <v>93</v>
      </c>
      <c r="BT42" s="1432" t="s">
        <v>95</v>
      </c>
      <c r="BU42" s="1432"/>
      <c r="BV42" s="1433"/>
    </row>
    <row r="43" spans="2:74" ht="15" customHeight="1" thickBot="1">
      <c r="B43" s="1438" t="s">
        <v>910</v>
      </c>
      <c r="C43" s="23" t="s">
        <v>1205</v>
      </c>
      <c r="D43" s="23"/>
      <c r="E43" s="1376"/>
      <c r="G43" s="1824"/>
      <c r="H43" s="1737" t="s">
        <v>297</v>
      </c>
      <c r="I43" s="1825" t="s">
        <v>300</v>
      </c>
      <c r="J43" s="1322" t="s">
        <v>37</v>
      </c>
      <c r="M43" s="1314"/>
      <c r="N43" s="2324" t="s">
        <v>371</v>
      </c>
      <c r="O43" s="2324"/>
      <c r="P43" s="1315" t="s">
        <v>54</v>
      </c>
      <c r="S43" s="1401"/>
      <c r="T43" s="2341"/>
      <c r="U43" s="2341"/>
      <c r="V43" s="1402"/>
      <c r="X43" s="1573">
        <v>46137</v>
      </c>
      <c r="Y43" s="2310" t="s">
        <v>772</v>
      </c>
      <c r="Z43" s="2310"/>
      <c r="AA43" s="2311"/>
      <c r="AC43" s="1494">
        <v>46167</v>
      </c>
      <c r="AD43" s="1403"/>
      <c r="AE43" s="1403"/>
      <c r="AF43" s="1495">
        <v>22</v>
      </c>
      <c r="AH43" s="1532"/>
      <c r="AI43" s="1537" t="s">
        <v>371</v>
      </c>
      <c r="AJ43" s="1537"/>
      <c r="AK43" s="1425" t="s">
        <v>54</v>
      </c>
      <c r="AS43" s="1426">
        <v>46263</v>
      </c>
      <c r="AT43" s="1403"/>
      <c r="AU43" s="1403"/>
      <c r="AV43" s="1746"/>
      <c r="AY43" s="1323">
        <v>46288</v>
      </c>
      <c r="AZ43" s="2321" t="s">
        <v>898</v>
      </c>
      <c r="BA43" s="2321"/>
      <c r="BB43" s="2322"/>
      <c r="BD43" s="1982">
        <v>46318</v>
      </c>
      <c r="BE43" s="1981" t="s">
        <v>1403</v>
      </c>
      <c r="BF43" s="1300"/>
      <c r="BG43" s="1301"/>
      <c r="BI43" s="1539"/>
      <c r="BJ43" s="2320" t="s">
        <v>133</v>
      </c>
      <c r="BK43" s="2320"/>
      <c r="BL43" s="1540" t="s">
        <v>54</v>
      </c>
      <c r="BN43" s="1330">
        <v>46381</v>
      </c>
      <c r="BO43" s="2325" t="s">
        <v>114</v>
      </c>
      <c r="BP43" s="2325"/>
      <c r="BQ43" s="2326"/>
      <c r="BS43" s="1438" t="s">
        <v>910</v>
      </c>
      <c r="BT43" s="23" t="s">
        <v>1205</v>
      </c>
      <c r="BU43" s="23"/>
      <c r="BV43" s="1376"/>
    </row>
    <row r="44" spans="2:74" ht="15" customHeight="1" thickBot="1">
      <c r="B44" s="1439" t="s">
        <v>1209</v>
      </c>
      <c r="C44" s="1440" t="s">
        <v>1210</v>
      </c>
      <c r="D44" s="1441"/>
      <c r="E44" s="1442"/>
      <c r="G44" s="1363">
        <v>46047</v>
      </c>
      <c r="H44" s="1350"/>
      <c r="I44" s="1350"/>
      <c r="J44" s="1351"/>
      <c r="M44" s="1323">
        <v>46078</v>
      </c>
      <c r="N44" s="2321" t="s">
        <v>880</v>
      </c>
      <c r="O44" s="2321"/>
      <c r="P44" s="2322"/>
      <c r="S44" s="1314"/>
      <c r="T44" s="2324" t="s">
        <v>371</v>
      </c>
      <c r="U44" s="2324"/>
      <c r="V44" s="1315" t="s">
        <v>54</v>
      </c>
      <c r="X44" s="1574">
        <v>46138</v>
      </c>
      <c r="Y44" s="2336" t="s">
        <v>1135</v>
      </c>
      <c r="Z44" s="2336"/>
      <c r="AA44" s="2337"/>
      <c r="AC44" s="1308">
        <v>46168</v>
      </c>
      <c r="AD44" s="2298" t="s">
        <v>346</v>
      </c>
      <c r="AE44" s="2298"/>
      <c r="AF44" s="2299"/>
      <c r="AH44" s="1330">
        <v>46198</v>
      </c>
      <c r="AI44" s="2325" t="s">
        <v>1412</v>
      </c>
      <c r="AJ44" s="2325"/>
      <c r="AK44" s="2326"/>
      <c r="AS44" s="1549">
        <v>46264</v>
      </c>
      <c r="AT44" s="2295" t="s">
        <v>268</v>
      </c>
      <c r="AU44" s="2295"/>
      <c r="AV44" s="2296"/>
      <c r="AY44" s="1532"/>
      <c r="AZ44" s="2316" t="s">
        <v>371</v>
      </c>
      <c r="BA44" s="2316"/>
      <c r="BB44" s="1425" t="s">
        <v>35</v>
      </c>
      <c r="BD44" s="1404">
        <v>46319</v>
      </c>
      <c r="BE44" s="2413" t="s">
        <v>1256</v>
      </c>
      <c r="BF44" s="2413"/>
      <c r="BG44" s="2414"/>
      <c r="BI44" s="1496">
        <v>46351</v>
      </c>
      <c r="BJ44" s="1319"/>
      <c r="BK44" s="1319"/>
      <c r="BL44" s="1320"/>
      <c r="BN44" s="1302">
        <v>46382</v>
      </c>
      <c r="BO44" s="1492" t="s">
        <v>1411</v>
      </c>
      <c r="BP44" s="1492"/>
      <c r="BQ44" s="1493"/>
      <c r="BS44" s="1439" t="s">
        <v>1209</v>
      </c>
      <c r="BT44" s="1440" t="s">
        <v>1210</v>
      </c>
      <c r="BU44" s="1441"/>
      <c r="BV44" s="1442"/>
    </row>
    <row r="45" spans="2:74" ht="15" customHeight="1" thickBot="1">
      <c r="B45" s="1972" t="s">
        <v>107</v>
      </c>
      <c r="C45" s="23" t="s">
        <v>108</v>
      </c>
      <c r="D45" s="23"/>
      <c r="E45" s="1376"/>
      <c r="G45" s="1355">
        <v>46048</v>
      </c>
      <c r="H45" s="91"/>
      <c r="I45" s="91"/>
      <c r="J45" s="1347">
        <v>5</v>
      </c>
      <c r="M45" s="1532"/>
      <c r="N45" s="2316" t="s">
        <v>371</v>
      </c>
      <c r="O45" s="2316"/>
      <c r="P45" s="1425" t="s">
        <v>39</v>
      </c>
      <c r="S45" s="1323">
        <v>46106</v>
      </c>
      <c r="T45" s="2321" t="s">
        <v>883</v>
      </c>
      <c r="U45" s="2321"/>
      <c r="V45" s="2322"/>
      <c r="X45" s="1316"/>
      <c r="Y45" s="2297" t="s">
        <v>371</v>
      </c>
      <c r="Z45" s="2297"/>
      <c r="AA45" s="151" t="s">
        <v>32</v>
      </c>
      <c r="AC45" s="1314"/>
      <c r="AD45" s="2324" t="s">
        <v>371</v>
      </c>
      <c r="AE45" s="2324"/>
      <c r="AF45" s="1315" t="s">
        <v>54</v>
      </c>
      <c r="AH45" s="1394">
        <v>46199</v>
      </c>
      <c r="AI45" s="1369" t="s">
        <v>874</v>
      </c>
      <c r="AJ45" s="1581"/>
      <c r="AK45" s="1581"/>
      <c r="AL45" s="2008"/>
      <c r="AS45" s="1580">
        <v>46265</v>
      </c>
      <c r="AT45" s="2373" t="s">
        <v>135</v>
      </c>
      <c r="AU45" s="2373"/>
      <c r="AV45" s="151" t="s">
        <v>31</v>
      </c>
      <c r="AY45" s="1496">
        <v>46289</v>
      </c>
      <c r="AZ45" s="1319"/>
      <c r="BA45" s="1319"/>
      <c r="BB45" s="1320"/>
      <c r="BD45" s="1405"/>
      <c r="BE45" s="2415"/>
      <c r="BF45" s="2415"/>
      <c r="BG45" s="2416"/>
      <c r="BI45" s="1423">
        <v>46352</v>
      </c>
      <c r="BJ45" s="1297"/>
      <c r="BK45" s="1297"/>
      <c r="BL45" s="1298"/>
      <c r="BN45" s="1828">
        <v>46382</v>
      </c>
      <c r="BO45" s="2423" t="s">
        <v>224</v>
      </c>
      <c r="BP45" s="2423"/>
      <c r="BQ45" s="1829"/>
      <c r="BS45" s="1972" t="s">
        <v>107</v>
      </c>
      <c r="BT45" s="23" t="s">
        <v>108</v>
      </c>
      <c r="BU45" s="23"/>
      <c r="BV45" s="1376"/>
    </row>
    <row r="46" spans="2:74" ht="15" customHeight="1" thickBot="1">
      <c r="B46" s="1973" t="s">
        <v>194</v>
      </c>
      <c r="C46" s="1435" t="s">
        <v>239</v>
      </c>
      <c r="D46" s="1436"/>
      <c r="E46" s="1437"/>
      <c r="G46" s="1308">
        <v>46049</v>
      </c>
      <c r="H46" s="2298" t="s">
        <v>315</v>
      </c>
      <c r="I46" s="2298"/>
      <c r="J46" s="2299"/>
      <c r="M46" s="1338">
        <v>46079</v>
      </c>
      <c r="N46" s="1382"/>
      <c r="O46" s="1382"/>
      <c r="P46" s="1383"/>
      <c r="S46" s="1532"/>
      <c r="T46" s="2316" t="s">
        <v>371</v>
      </c>
      <c r="U46" s="2316"/>
      <c r="V46" s="1425" t="s">
        <v>35</v>
      </c>
      <c r="X46" s="1397"/>
      <c r="Y46" s="1825" t="s">
        <v>296</v>
      </c>
      <c r="Z46" s="1825" t="s">
        <v>292</v>
      </c>
      <c r="AA46" s="1322" t="s">
        <v>37</v>
      </c>
      <c r="AC46" s="1579">
        <v>46169</v>
      </c>
      <c r="AD46" s="2303" t="s">
        <v>1381</v>
      </c>
      <c r="AE46" s="2303"/>
      <c r="AF46" s="2304"/>
      <c r="AH46" s="2003">
        <v>46200</v>
      </c>
      <c r="AI46" s="2004" t="s">
        <v>875</v>
      </c>
      <c r="AJ46" s="1582"/>
      <c r="AK46" s="1582"/>
      <c r="AL46" s="1583"/>
      <c r="AS46" s="1846"/>
      <c r="AT46" s="1737" t="s">
        <v>297</v>
      </c>
      <c r="AU46" s="1737" t="s">
        <v>290</v>
      </c>
      <c r="AV46" s="1322" t="s">
        <v>37</v>
      </c>
      <c r="AY46" s="1504">
        <v>46290</v>
      </c>
      <c r="AZ46" s="1300"/>
      <c r="BA46" s="1300"/>
      <c r="BB46" s="1301"/>
      <c r="BD46" s="1357"/>
      <c r="BE46" s="2381" t="s">
        <v>371</v>
      </c>
      <c r="BF46" s="2381"/>
      <c r="BG46" s="155"/>
      <c r="BI46" s="1504">
        <v>46353</v>
      </c>
      <c r="BJ46" s="1300"/>
      <c r="BK46" s="1300"/>
      <c r="BL46" s="1301"/>
      <c r="BN46" s="1830"/>
      <c r="BO46" s="2424"/>
      <c r="BP46" s="2424"/>
      <c r="BQ46" s="1831"/>
      <c r="BS46" s="1973" t="s">
        <v>194</v>
      </c>
      <c r="BT46" s="1435" t="s">
        <v>239</v>
      </c>
      <c r="BU46" s="1436"/>
      <c r="BV46" s="1437"/>
    </row>
    <row r="47" spans="2:74" ht="15" customHeight="1" thickBot="1">
      <c r="B47" s="1972" t="s">
        <v>102</v>
      </c>
      <c r="C47" s="23" t="s">
        <v>105</v>
      </c>
      <c r="E47" s="1376"/>
      <c r="G47" s="1314"/>
      <c r="H47" s="2324" t="s">
        <v>371</v>
      </c>
      <c r="I47" s="2324"/>
      <c r="J47" s="1315" t="s">
        <v>54</v>
      </c>
      <c r="M47" s="1338">
        <v>46080</v>
      </c>
      <c r="N47" s="1382"/>
      <c r="O47" s="1382"/>
      <c r="P47" s="1383"/>
      <c r="S47" s="1392">
        <v>46079</v>
      </c>
      <c r="T47" s="1393"/>
      <c r="U47" s="1393"/>
      <c r="V47" s="2048"/>
      <c r="X47" s="1330">
        <v>46139</v>
      </c>
      <c r="Y47" s="2325" t="s">
        <v>1413</v>
      </c>
      <c r="Z47" s="2325"/>
      <c r="AA47" s="2326"/>
      <c r="AC47" s="1580">
        <v>46170</v>
      </c>
      <c r="AD47" s="2305"/>
      <c r="AE47" s="2305"/>
      <c r="AF47" s="2306"/>
      <c r="AH47" s="2005">
        <v>46201</v>
      </c>
      <c r="AI47" s="1332" t="s">
        <v>371</v>
      </c>
      <c r="AJ47" s="1582"/>
      <c r="AK47" s="1582"/>
      <c r="AL47" s="1583"/>
      <c r="AY47" s="1538">
        <v>46291</v>
      </c>
      <c r="AZ47" s="2307" t="s">
        <v>176</v>
      </c>
      <c r="BA47" s="2307"/>
      <c r="BB47" s="1544"/>
      <c r="BD47" s="1380"/>
      <c r="BE47" s="1326" t="s">
        <v>305</v>
      </c>
      <c r="BF47" s="1521" t="s">
        <v>1257</v>
      </c>
      <c r="BG47" s="1359" t="s">
        <v>54</v>
      </c>
      <c r="BI47" s="1822">
        <v>46354</v>
      </c>
      <c r="BJ47" s="2295" t="s">
        <v>1235</v>
      </c>
      <c r="BK47" s="2295"/>
      <c r="BL47" s="2296"/>
      <c r="BN47" s="1832"/>
      <c r="BO47" s="2425" t="s">
        <v>1200</v>
      </c>
      <c r="BP47" s="2425"/>
      <c r="BQ47" s="1088"/>
      <c r="BS47" s="1972" t="s">
        <v>102</v>
      </c>
      <c r="BT47" s="23" t="s">
        <v>105</v>
      </c>
      <c r="BV47" s="1376"/>
    </row>
    <row r="48" spans="2:74" ht="15" customHeight="1" thickBot="1">
      <c r="G48" s="1323">
        <v>46050</v>
      </c>
      <c r="H48" s="2321" t="s">
        <v>882</v>
      </c>
      <c r="I48" s="2321"/>
      <c r="J48" s="2322"/>
      <c r="M48" s="1573">
        <v>46081</v>
      </c>
      <c r="N48" s="2402" t="s">
        <v>1417</v>
      </c>
      <c r="O48" s="2403"/>
      <c r="P48" s="2404"/>
      <c r="S48" s="2049">
        <v>46080</v>
      </c>
      <c r="T48" s="2050" t="s">
        <v>1420</v>
      </c>
      <c r="U48" s="2051"/>
      <c r="V48" s="2052"/>
      <c r="X48" s="1308">
        <v>46140</v>
      </c>
      <c r="Y48" s="2298" t="s">
        <v>1377</v>
      </c>
      <c r="Z48" s="2298"/>
      <c r="AA48" s="2299"/>
      <c r="AC48" s="1532"/>
      <c r="AD48" s="2316" t="s">
        <v>371</v>
      </c>
      <c r="AE48" s="2316"/>
      <c r="AF48" s="1425" t="s">
        <v>54</v>
      </c>
      <c r="AH48" s="1577">
        <v>46200</v>
      </c>
      <c r="AI48" s="2411" t="s">
        <v>915</v>
      </c>
      <c r="AJ48" s="2411"/>
      <c r="AK48" s="2412"/>
      <c r="AL48" s="1583"/>
      <c r="AY48" s="1778"/>
      <c r="AZ48" s="2342" t="s">
        <v>133</v>
      </c>
      <c r="BA48" s="2342"/>
      <c r="BB48" s="1779" t="s">
        <v>54</v>
      </c>
      <c r="BD48" s="1984">
        <v>46320</v>
      </c>
      <c r="BE48" s="1980" t="s">
        <v>1404</v>
      </c>
      <c r="BF48" s="1403"/>
      <c r="BG48" s="1746"/>
      <c r="BI48" s="1827"/>
      <c r="BJ48" s="2297" t="s">
        <v>371</v>
      </c>
      <c r="BK48" s="2297"/>
      <c r="BL48" s="1849"/>
      <c r="BN48" s="1833"/>
      <c r="BO48" s="1834" t="s">
        <v>305</v>
      </c>
      <c r="BP48" s="1835" t="s">
        <v>228</v>
      </c>
      <c r="BQ48" s="1836" t="s">
        <v>54</v>
      </c>
    </row>
    <row r="49" spans="2:73" ht="15" customHeight="1" thickBot="1">
      <c r="B49" s="2358" t="s">
        <v>255</v>
      </c>
      <c r="C49" s="2358"/>
      <c r="D49" s="2358"/>
      <c r="G49" s="1532"/>
      <c r="H49" s="2316" t="s">
        <v>371</v>
      </c>
      <c r="I49" s="2316"/>
      <c r="J49" s="1425" t="s">
        <v>54</v>
      </c>
      <c r="M49" s="1574">
        <v>46082</v>
      </c>
      <c r="N49" s="2013" t="s">
        <v>915</v>
      </c>
      <c r="O49" s="2014"/>
      <c r="P49" s="1565"/>
      <c r="S49" s="2053"/>
      <c r="T49" s="2015" t="s">
        <v>308</v>
      </c>
      <c r="U49" s="2054"/>
      <c r="V49" s="1531" t="s">
        <v>54</v>
      </c>
      <c r="X49" s="1314"/>
      <c r="Y49" s="2324" t="s">
        <v>371</v>
      </c>
      <c r="Z49" s="2324"/>
      <c r="AA49" s="1315" t="s">
        <v>54</v>
      </c>
      <c r="AC49" s="1494">
        <v>46171</v>
      </c>
      <c r="AD49" s="1403"/>
      <c r="AE49" s="1403"/>
      <c r="AF49" s="1746"/>
      <c r="AH49" s="1574">
        <v>46201</v>
      </c>
      <c r="AI49" s="2338" t="s">
        <v>916</v>
      </c>
      <c r="AJ49" s="2338"/>
      <c r="AK49" s="2339"/>
      <c r="AL49" s="1583"/>
      <c r="AY49" s="1602">
        <v>46291</v>
      </c>
      <c r="AZ49" s="2338" t="s">
        <v>1349</v>
      </c>
      <c r="BA49" s="2338"/>
      <c r="BB49" s="2339"/>
      <c r="BD49" s="1543">
        <v>46321</v>
      </c>
      <c r="BE49" s="2307" t="s">
        <v>176</v>
      </c>
      <c r="BF49" s="2307"/>
      <c r="BG49" s="1544">
        <v>44</v>
      </c>
      <c r="BI49" s="1827"/>
      <c r="BJ49" s="1850"/>
      <c r="BK49" s="1529" t="s">
        <v>1346</v>
      </c>
      <c r="BL49" s="151" t="s">
        <v>31</v>
      </c>
      <c r="BN49" s="1346">
        <v>46383</v>
      </c>
      <c r="BO49" s="1319"/>
      <c r="BP49" s="1319"/>
      <c r="BQ49" s="1320"/>
      <c r="BS49" s="2358" t="s">
        <v>255</v>
      </c>
      <c r="BT49" s="2358"/>
      <c r="BU49" s="2358"/>
    </row>
    <row r="50" spans="2:73" ht="15" customHeight="1" thickBot="1">
      <c r="B50" s="2359" t="s">
        <v>64</v>
      </c>
      <c r="C50" s="2360"/>
      <c r="D50" s="2361"/>
      <c r="G50" s="1381">
        <v>46051</v>
      </c>
      <c r="H50" s="1406"/>
      <c r="I50" s="1406"/>
      <c r="J50" s="1407"/>
      <c r="M50" s="1566"/>
      <c r="N50" s="2405" t="s">
        <v>1200</v>
      </c>
      <c r="O50" s="2405"/>
      <c r="P50" s="1565" t="s">
        <v>31</v>
      </c>
      <c r="S50" s="1325">
        <v>46081</v>
      </c>
      <c r="T50" s="1300"/>
      <c r="U50" s="1300"/>
      <c r="V50" s="1301"/>
      <c r="X50" s="1318">
        <v>46141</v>
      </c>
      <c r="Y50" s="1319"/>
      <c r="Z50" s="1319"/>
      <c r="AA50" s="1320"/>
      <c r="AC50" s="1822">
        <v>46172</v>
      </c>
      <c r="AD50" s="2420" t="s">
        <v>1170</v>
      </c>
      <c r="AE50" s="2420"/>
      <c r="AF50" s="2421"/>
      <c r="AH50" s="1316"/>
      <c r="AI50" s="2315" t="s">
        <v>383</v>
      </c>
      <c r="AJ50" s="2315"/>
      <c r="AK50" s="151" t="s">
        <v>31</v>
      </c>
      <c r="AL50" s="1583"/>
      <c r="AY50" s="1574">
        <v>46292</v>
      </c>
      <c r="AZ50" s="2338" t="s">
        <v>1212</v>
      </c>
      <c r="BA50" s="2338"/>
      <c r="BB50" s="2339"/>
      <c r="BD50" s="1539"/>
      <c r="BE50" s="2320" t="s">
        <v>133</v>
      </c>
      <c r="BF50" s="2320"/>
      <c r="BG50" s="1540" t="s">
        <v>54</v>
      </c>
      <c r="BI50" s="1824"/>
      <c r="BJ50" s="1821" t="s">
        <v>298</v>
      </c>
      <c r="BK50" s="1821" t="s">
        <v>301</v>
      </c>
      <c r="BL50" s="1322" t="s">
        <v>38</v>
      </c>
      <c r="BN50" s="1423">
        <v>46384</v>
      </c>
      <c r="BO50" s="1297"/>
      <c r="BP50" s="1297"/>
      <c r="BQ50" s="1502">
        <v>53</v>
      </c>
      <c r="BS50" s="2359" t="s">
        <v>64</v>
      </c>
      <c r="BT50" s="2360"/>
      <c r="BU50" s="2361"/>
    </row>
    <row r="51" spans="2:73" ht="15" customHeight="1" thickBot="1">
      <c r="B51" s="2174" t="s">
        <v>1395</v>
      </c>
      <c r="C51" s="2175"/>
      <c r="D51" s="2176"/>
      <c r="G51" s="1394">
        <v>46052</v>
      </c>
      <c r="H51" s="2406" t="s">
        <v>611</v>
      </c>
      <c r="I51" s="2406"/>
      <c r="J51" s="2407"/>
      <c r="M51" s="2020"/>
      <c r="N51" s="2021" t="s">
        <v>1416</v>
      </c>
      <c r="O51" s="2021" t="s">
        <v>290</v>
      </c>
      <c r="P51" s="2022" t="s">
        <v>39</v>
      </c>
      <c r="S51" s="1404">
        <v>46110</v>
      </c>
      <c r="T51" s="2390" t="s">
        <v>756</v>
      </c>
      <c r="U51" s="2390"/>
      <c r="V51" s="2391"/>
      <c r="X51" s="1338">
        <v>46142</v>
      </c>
      <c r="Y51" s="1297"/>
      <c r="Z51" s="1297"/>
      <c r="AA51" s="1298"/>
      <c r="AC51" s="1316"/>
      <c r="AD51" s="2315" t="s">
        <v>383</v>
      </c>
      <c r="AE51" s="2315"/>
      <c r="AF51" s="151"/>
      <c r="AH51" s="1845"/>
      <c r="AI51" s="1842" t="s">
        <v>300</v>
      </c>
      <c r="AJ51" s="1843" t="s">
        <v>294</v>
      </c>
      <c r="AK51" s="1844" t="s">
        <v>39</v>
      </c>
      <c r="AL51" s="1583"/>
      <c r="AY51" s="1827"/>
      <c r="AZ51" s="2338" t="s">
        <v>1348</v>
      </c>
      <c r="BA51" s="2338"/>
      <c r="BB51" s="2339"/>
      <c r="BD51" s="1308">
        <v>46322</v>
      </c>
      <c r="BE51" s="2298" t="s">
        <v>343</v>
      </c>
      <c r="BF51" s="2298"/>
      <c r="BG51" s="2299"/>
      <c r="BI51" s="1346">
        <v>46355</v>
      </c>
      <c r="BJ51" s="1319"/>
      <c r="BK51" s="1319"/>
      <c r="BL51" s="1320"/>
      <c r="BN51" s="1308">
        <v>46385</v>
      </c>
      <c r="BO51" s="2298" t="s">
        <v>1237</v>
      </c>
      <c r="BP51" s="2298"/>
      <c r="BQ51" s="2299"/>
      <c r="BS51" s="2174" t="s">
        <v>1395</v>
      </c>
      <c r="BT51" s="2175"/>
      <c r="BU51" s="2176"/>
    </row>
    <row r="52" spans="2:73" ht="15" customHeight="1" thickBot="1">
      <c r="B52" s="2349" t="s">
        <v>252</v>
      </c>
      <c r="C52" s="2350"/>
      <c r="D52" s="2351"/>
      <c r="G52" s="1352"/>
      <c r="H52" s="2408" t="s">
        <v>857</v>
      </c>
      <c r="I52" s="2408"/>
      <c r="J52" s="1694"/>
      <c r="S52" s="1405"/>
      <c r="T52" s="2384"/>
      <c r="U52" s="2384"/>
      <c r="V52" s="2419"/>
      <c r="AC52" s="1824"/>
      <c r="AD52" s="1737" t="s">
        <v>296</v>
      </c>
      <c r="AE52" s="1737" t="s">
        <v>292</v>
      </c>
      <c r="AF52" s="1322" t="s">
        <v>37</v>
      </c>
      <c r="AH52" s="2006">
        <v>46202</v>
      </c>
      <c r="AI52" s="1335"/>
      <c r="AJ52" s="1582"/>
      <c r="AK52" s="2009">
        <v>27</v>
      </c>
      <c r="AL52" s="1583"/>
      <c r="AY52" s="1827"/>
      <c r="AZ52" s="1529" t="s">
        <v>371</v>
      </c>
      <c r="BA52" s="1850"/>
      <c r="BB52" s="1849"/>
      <c r="BD52" s="1314"/>
      <c r="BE52" s="2324" t="s">
        <v>371</v>
      </c>
      <c r="BF52" s="2324"/>
      <c r="BG52" s="1315" t="s">
        <v>54</v>
      </c>
      <c r="BI52" s="1423">
        <v>46356</v>
      </c>
      <c r="BJ52" s="1297"/>
      <c r="BK52" s="1297"/>
      <c r="BL52" s="1502">
        <v>49</v>
      </c>
      <c r="BN52" s="1401"/>
      <c r="BO52" s="2417" t="s">
        <v>1244</v>
      </c>
      <c r="BP52" s="2417"/>
      <c r="BQ52" s="2418"/>
      <c r="BS52" s="2349" t="s">
        <v>252</v>
      </c>
      <c r="BT52" s="2350"/>
      <c r="BU52" s="2351"/>
    </row>
    <row r="53" spans="2:73" ht="15" customHeight="1" thickBot="1">
      <c r="B53" s="1590" t="s">
        <v>1280</v>
      </c>
      <c r="C53" s="1591"/>
      <c r="D53" s="1592"/>
      <c r="F53" s="1408"/>
      <c r="G53" s="1354"/>
      <c r="H53" s="1332" t="s">
        <v>304</v>
      </c>
      <c r="I53" s="1340" t="s">
        <v>914</v>
      </c>
      <c r="J53" s="1341" t="s">
        <v>54</v>
      </c>
      <c r="L53" s="1408"/>
      <c r="S53" s="1357"/>
      <c r="T53" s="2381" t="s">
        <v>371</v>
      </c>
      <c r="U53" s="2381"/>
      <c r="V53" s="155" t="s">
        <v>50</v>
      </c>
      <c r="AC53" s="1538">
        <v>46173</v>
      </c>
      <c r="AD53" s="2307" t="s">
        <v>176</v>
      </c>
      <c r="AE53" s="2307"/>
      <c r="AF53" s="1544"/>
      <c r="AH53" s="2007"/>
      <c r="AI53" s="1340" t="s">
        <v>304</v>
      </c>
      <c r="AJ53" s="1552" t="s">
        <v>914</v>
      </c>
      <c r="AK53" s="2010" t="s">
        <v>54</v>
      </c>
      <c r="AL53" s="2011"/>
      <c r="AY53" s="1827"/>
      <c r="AZ53" s="1850"/>
      <c r="BA53" s="1529" t="s">
        <v>1346</v>
      </c>
      <c r="BB53" s="1840"/>
      <c r="BD53" s="1496">
        <v>46323</v>
      </c>
      <c r="BE53" s="1319"/>
      <c r="BF53" s="1319"/>
      <c r="BG53" s="1320"/>
      <c r="BN53" s="1314"/>
      <c r="BO53" s="2324" t="s">
        <v>371</v>
      </c>
      <c r="BP53" s="2324"/>
      <c r="BQ53" s="1315" t="s">
        <v>54</v>
      </c>
      <c r="BS53" s="1590" t="s">
        <v>1280</v>
      </c>
      <c r="BT53" s="1591"/>
      <c r="BU53" s="1592"/>
    </row>
    <row r="54" spans="2:73" ht="15" customHeight="1" thickBot="1">
      <c r="B54" s="2355" t="s">
        <v>749</v>
      </c>
      <c r="C54" s="2356"/>
      <c r="D54" s="2357"/>
      <c r="F54" s="1377"/>
      <c r="G54" s="1822">
        <v>46053</v>
      </c>
      <c r="H54" s="2388" t="s">
        <v>1234</v>
      </c>
      <c r="I54" s="2388"/>
      <c r="J54" s="2389"/>
      <c r="L54" s="1377"/>
      <c r="S54" s="1380"/>
      <c r="T54" s="1326" t="s">
        <v>290</v>
      </c>
      <c r="U54" s="1326" t="s">
        <v>305</v>
      </c>
      <c r="V54" s="1359" t="s">
        <v>54</v>
      </c>
      <c r="AC54" s="1539"/>
      <c r="AD54" s="2320" t="s">
        <v>133</v>
      </c>
      <c r="AE54" s="2320"/>
      <c r="AF54" s="1547" t="s">
        <v>54</v>
      </c>
      <c r="AH54" s="1308">
        <v>46203</v>
      </c>
      <c r="AI54" s="2298" t="s">
        <v>122</v>
      </c>
      <c r="AJ54" s="2298"/>
      <c r="AK54" s="2299"/>
      <c r="AY54" s="1824"/>
      <c r="AZ54" s="1825" t="s">
        <v>294</v>
      </c>
      <c r="BA54" s="1825" t="s">
        <v>290</v>
      </c>
      <c r="BB54" s="1847" t="s">
        <v>93</v>
      </c>
      <c r="BD54" s="1423">
        <v>46324</v>
      </c>
      <c r="BE54" s="1297"/>
      <c r="BF54" s="1297"/>
      <c r="BG54" s="1298"/>
      <c r="BN54" s="1423">
        <v>46386</v>
      </c>
      <c r="BO54" s="1297"/>
      <c r="BP54" s="1297"/>
      <c r="BQ54" s="1298"/>
      <c r="BS54" s="2355" t="s">
        <v>749</v>
      </c>
      <c r="BT54" s="2356"/>
      <c r="BU54" s="2357"/>
    </row>
    <row r="55" spans="2:73" ht="15" customHeight="1" thickBot="1">
      <c r="B55" s="2362" t="s">
        <v>719</v>
      </c>
      <c r="C55" s="2363"/>
      <c r="D55" s="2364"/>
      <c r="G55" s="1316"/>
      <c r="H55" s="2297" t="s">
        <v>1200</v>
      </c>
      <c r="I55" s="2297"/>
      <c r="J55" s="151"/>
      <c r="S55" s="1389">
        <v>46111</v>
      </c>
      <c r="T55" s="1409"/>
      <c r="U55" s="1409"/>
      <c r="V55" s="1410">
        <v>14</v>
      </c>
      <c r="AH55" s="1411"/>
      <c r="AI55" s="2422" t="s">
        <v>371</v>
      </c>
      <c r="AJ55" s="2422"/>
      <c r="AK55" s="1412" t="s">
        <v>54</v>
      </c>
      <c r="AY55" s="1494">
        <v>46293</v>
      </c>
      <c r="AZ55" s="1403"/>
      <c r="BA55" s="1403"/>
      <c r="BB55" s="1495">
        <v>40</v>
      </c>
      <c r="BD55" s="1504">
        <v>46325</v>
      </c>
      <c r="BE55" s="1300"/>
      <c r="BF55" s="1300"/>
      <c r="BG55" s="1301"/>
      <c r="BN55" s="1423">
        <v>46387</v>
      </c>
      <c r="BO55" s="1297"/>
      <c r="BP55" s="1297"/>
      <c r="BQ55" s="1298"/>
      <c r="BS55" s="2362" t="s">
        <v>719</v>
      </c>
      <c r="BT55" s="2363"/>
      <c r="BU55" s="2364"/>
    </row>
    <row r="56" spans="2:73" ht="15" customHeight="1" thickBot="1">
      <c r="B56" s="2346" t="s">
        <v>1396</v>
      </c>
      <c r="C56" s="2347"/>
      <c r="D56" s="2348"/>
      <c r="G56" s="1824"/>
      <c r="H56" s="1825" t="s">
        <v>302</v>
      </c>
      <c r="I56" s="1825" t="s">
        <v>290</v>
      </c>
      <c r="J56" s="1322" t="s">
        <v>38</v>
      </c>
      <c r="S56" s="1308">
        <v>46112</v>
      </c>
      <c r="T56" s="2298" t="s">
        <v>122</v>
      </c>
      <c r="U56" s="2298"/>
      <c r="V56" s="2299"/>
      <c r="AH56" s="1546">
        <v>46203</v>
      </c>
      <c r="AI56" s="2333" t="s">
        <v>176</v>
      </c>
      <c r="AJ56" s="2333"/>
      <c r="AK56" s="1545"/>
      <c r="AY56" s="1308">
        <v>46294</v>
      </c>
      <c r="AZ56" s="2298" t="s">
        <v>122</v>
      </c>
      <c r="BA56" s="2298"/>
      <c r="BB56" s="2299"/>
      <c r="BD56" s="1330">
        <v>46326</v>
      </c>
      <c r="BE56" s="1400" t="s">
        <v>1410</v>
      </c>
      <c r="BF56" s="1403"/>
      <c r="BG56" s="1331"/>
      <c r="BS56" s="2346" t="s">
        <v>1396</v>
      </c>
      <c r="BT56" s="2347"/>
      <c r="BU56" s="2348"/>
    </row>
    <row r="57" spans="2:73" ht="15" customHeight="1" thickBot="1">
      <c r="B57" s="2177" t="s">
        <v>1397</v>
      </c>
      <c r="C57" s="2178"/>
      <c r="D57" s="2179"/>
      <c r="S57" s="1314"/>
      <c r="T57" s="2324" t="s">
        <v>371</v>
      </c>
      <c r="U57" s="2324"/>
      <c r="V57" s="1315" t="s">
        <v>54</v>
      </c>
      <c r="AH57" s="1539"/>
      <c r="AI57" s="2320" t="s">
        <v>133</v>
      </c>
      <c r="AJ57" s="2320"/>
      <c r="AK57" s="1547" t="s">
        <v>54</v>
      </c>
      <c r="AY57" s="1314"/>
      <c r="AZ57" s="2324" t="s">
        <v>371</v>
      </c>
      <c r="BA57" s="2324"/>
      <c r="BB57" s="1315" t="s">
        <v>54</v>
      </c>
      <c r="BS57" s="2177" t="s">
        <v>1397</v>
      </c>
      <c r="BT57" s="2178"/>
      <c r="BU57" s="2179"/>
    </row>
    <row r="58" spans="2:73" ht="15" customHeight="1" thickBot="1">
      <c r="B58" s="2065" t="s">
        <v>188</v>
      </c>
      <c r="C58" s="2066"/>
      <c r="D58" s="2067"/>
      <c r="AY58" s="1496">
        <v>46295</v>
      </c>
      <c r="AZ58" s="1319"/>
      <c r="BA58" s="1319"/>
      <c r="BB58" s="1320"/>
      <c r="BS58" s="2065" t="s">
        <v>188</v>
      </c>
      <c r="BT58" s="2066"/>
      <c r="BU58" s="2067"/>
    </row>
    <row r="59" spans="2:73" ht="15" customHeight="1" thickBot="1">
      <c r="B59" s="2365" t="s">
        <v>187</v>
      </c>
      <c r="C59" s="2366"/>
      <c r="D59" s="2367"/>
      <c r="BS59" s="2365" t="s">
        <v>187</v>
      </c>
      <c r="BT59" s="2366"/>
      <c r="BU59" s="2367"/>
    </row>
    <row r="60" spans="2:73" ht="15" customHeight="1" thickBot="1">
      <c r="B60" s="2368" t="s">
        <v>751</v>
      </c>
      <c r="C60" s="2369"/>
      <c r="D60" s="2370"/>
      <c r="BS60" s="2368" t="s">
        <v>751</v>
      </c>
      <c r="BT60" s="2369"/>
      <c r="BU60" s="2370"/>
    </row>
    <row r="61" spans="2:73" ht="17.25" thickBot="1">
      <c r="B61" s="2352" t="s">
        <v>750</v>
      </c>
      <c r="C61" s="2353"/>
      <c r="D61" s="2354"/>
      <c r="BS61" s="2352" t="s">
        <v>750</v>
      </c>
      <c r="BT61" s="2353"/>
      <c r="BU61" s="2354"/>
    </row>
    <row r="62" spans="2:73" ht="17.25" thickBot="1">
      <c r="B62" s="2343" t="s">
        <v>130</v>
      </c>
      <c r="C62" s="2344"/>
      <c r="D62" s="2345"/>
      <c r="BS62" s="2343" t="s">
        <v>130</v>
      </c>
      <c r="BT62" s="2344"/>
      <c r="BU62" s="2345"/>
    </row>
    <row r="66" spans="2:74">
      <c r="I66" s="1291"/>
    </row>
    <row r="67" spans="2:74">
      <c r="B67" s="1413"/>
      <c r="C67" s="1291"/>
      <c r="D67" s="1414"/>
      <c r="E67" s="1415"/>
      <c r="G67" s="1424">
        <v>46053</v>
      </c>
      <c r="H67" s="1291" t="s">
        <v>1199</v>
      </c>
      <c r="S67" s="1424">
        <v>46088</v>
      </c>
      <c r="T67" s="1291" t="s">
        <v>1199</v>
      </c>
      <c r="X67" s="1424">
        <v>46130</v>
      </c>
      <c r="Y67" s="1291" t="s">
        <v>1198</v>
      </c>
      <c r="AC67" s="1424">
        <v>46159</v>
      </c>
      <c r="AD67" s="55" t="s">
        <v>1281</v>
      </c>
      <c r="BS67" s="1413"/>
      <c r="BT67" s="1291"/>
      <c r="BU67" s="1414"/>
      <c r="BV67" s="1415"/>
    </row>
    <row r="68" spans="2:74">
      <c r="G68" s="1424">
        <v>46040</v>
      </c>
      <c r="H68" s="55" t="s">
        <v>1281</v>
      </c>
      <c r="I68" s="1385"/>
      <c r="J68" s="1385"/>
      <c r="K68" s="1385"/>
      <c r="L68" s="1385"/>
      <c r="M68" s="1465"/>
      <c r="N68" s="1465"/>
      <c r="O68" s="1465"/>
      <c r="P68" s="1465"/>
      <c r="Q68" s="1465"/>
      <c r="R68" s="1465"/>
      <c r="S68" s="1465"/>
      <c r="T68" s="1465"/>
      <c r="U68" s="1465"/>
      <c r="V68" s="1465"/>
      <c r="W68" s="1465"/>
      <c r="X68" s="1465"/>
      <c r="Y68" s="1465"/>
      <c r="Z68" s="1465"/>
      <c r="AA68" s="1465"/>
      <c r="AB68" s="1465"/>
      <c r="AC68" s="1465"/>
      <c r="AD68" s="1465"/>
      <c r="AE68" s="1465"/>
      <c r="AF68" s="1465"/>
      <c r="AG68" s="1465"/>
      <c r="AH68" s="1465"/>
      <c r="AI68" s="1465"/>
      <c r="AJ68" s="1465"/>
      <c r="AK68" s="1465"/>
      <c r="AL68" s="1465"/>
      <c r="AM68" s="1465"/>
      <c r="AN68" s="1465"/>
      <c r="AO68" s="1465"/>
      <c r="AP68" s="1465"/>
      <c r="AQ68" s="1465"/>
      <c r="AR68" s="1465"/>
      <c r="AS68" s="1465"/>
      <c r="AT68" s="1465"/>
      <c r="AU68" s="1465"/>
      <c r="AV68" s="1465"/>
      <c r="AW68" s="1465"/>
      <c r="AX68" s="1465"/>
      <c r="AY68" s="1465"/>
      <c r="AZ68" s="1465"/>
      <c r="BA68" s="1465"/>
      <c r="BB68" s="1465"/>
      <c r="BC68" s="1465"/>
      <c r="BD68" s="1465"/>
      <c r="BE68" s="1465"/>
      <c r="BF68" s="1465"/>
      <c r="BG68" s="1465"/>
      <c r="BH68" s="1465"/>
      <c r="BI68" s="1465"/>
      <c r="BJ68" s="1465"/>
      <c r="BK68" s="1465"/>
      <c r="BL68" s="1465"/>
      <c r="BM68" s="1465"/>
      <c r="BN68" s="1465"/>
      <c r="BO68" s="1465"/>
      <c r="BP68" s="1465"/>
      <c r="BQ68" s="1465"/>
    </row>
    <row r="69" spans="2:74">
      <c r="G69" s="2060"/>
      <c r="H69" s="55"/>
      <c r="I69" s="1385"/>
      <c r="J69" s="1385"/>
      <c r="K69" s="1385"/>
      <c r="L69" s="1385"/>
      <c r="M69" s="1465"/>
      <c r="N69" s="1465"/>
      <c r="O69" s="1465"/>
      <c r="P69" s="1465"/>
      <c r="Q69" s="1465"/>
      <c r="R69" s="1465"/>
      <c r="S69" s="1465"/>
      <c r="T69" s="1465"/>
      <c r="U69" s="1465"/>
      <c r="V69" s="1465"/>
      <c r="W69" s="1465"/>
      <c r="X69" s="1465"/>
      <c r="Y69" s="1465"/>
      <c r="Z69" s="1465"/>
      <c r="AA69" s="1465"/>
      <c r="AB69" s="1465"/>
      <c r="AC69" s="1465"/>
      <c r="AD69" s="1465"/>
      <c r="AE69" s="1465"/>
      <c r="AF69" s="1465"/>
      <c r="AG69" s="1465"/>
      <c r="AH69" s="1465"/>
      <c r="AI69" s="1465"/>
      <c r="AJ69" s="1465"/>
      <c r="AK69" s="1465"/>
      <c r="AL69" s="1465"/>
      <c r="AM69" s="1465"/>
      <c r="AN69" s="1465"/>
      <c r="AO69" s="1465"/>
      <c r="AP69" s="1465"/>
      <c r="AQ69" s="1465"/>
      <c r="AR69" s="1465"/>
      <c r="AS69" s="1465"/>
      <c r="AT69" s="1465"/>
      <c r="AU69" s="1465"/>
      <c r="AV69" s="1465"/>
      <c r="AW69" s="1465"/>
      <c r="AX69" s="1465"/>
      <c r="AY69" s="1465"/>
      <c r="AZ69" s="1465"/>
      <c r="BA69" s="1465"/>
      <c r="BB69" s="1465"/>
      <c r="BC69" s="1465"/>
      <c r="BD69" s="1465"/>
      <c r="BE69" s="1465"/>
      <c r="BF69" s="1465"/>
      <c r="BG69" s="1465"/>
      <c r="BH69" s="1465"/>
      <c r="BI69" s="1465"/>
      <c r="BJ69" s="1465"/>
      <c r="BK69" s="1465"/>
      <c r="BL69" s="1465"/>
      <c r="BM69" s="1465"/>
      <c r="BN69" s="1465"/>
      <c r="BO69" s="1465"/>
      <c r="BP69" s="1465"/>
      <c r="BQ69" s="1465"/>
    </row>
    <row r="70" spans="2:74">
      <c r="E70" s="93">
        <f>SUM(E71:E84)-E74</f>
        <v>141</v>
      </c>
      <c r="G70" s="93">
        <f t="shared" ref="G70:AL70" si="0">SUM(G71:G84)-G74</f>
        <v>13</v>
      </c>
      <c r="H70" s="93">
        <f t="shared" si="0"/>
        <v>0</v>
      </c>
      <c r="I70" s="93">
        <f t="shared" si="0"/>
        <v>0</v>
      </c>
      <c r="J70" s="93">
        <f t="shared" si="0"/>
        <v>0</v>
      </c>
      <c r="K70" s="93">
        <f t="shared" si="0"/>
        <v>0</v>
      </c>
      <c r="L70" s="93">
        <f t="shared" si="0"/>
        <v>0</v>
      </c>
      <c r="M70" s="93">
        <f t="shared" si="0"/>
        <v>13</v>
      </c>
      <c r="N70" s="93">
        <f t="shared" si="0"/>
        <v>0</v>
      </c>
      <c r="O70" s="93">
        <f t="shared" si="0"/>
        <v>0</v>
      </c>
      <c r="P70" s="93">
        <f t="shared" si="0"/>
        <v>0</v>
      </c>
      <c r="Q70" s="93">
        <f t="shared" si="0"/>
        <v>0</v>
      </c>
      <c r="R70" s="93">
        <f t="shared" si="0"/>
        <v>0</v>
      </c>
      <c r="S70" s="93">
        <f t="shared" si="0"/>
        <v>14</v>
      </c>
      <c r="T70" s="93">
        <f t="shared" si="0"/>
        <v>0</v>
      </c>
      <c r="U70" s="93">
        <f t="shared" si="0"/>
        <v>0</v>
      </c>
      <c r="V70" s="93">
        <f t="shared" si="0"/>
        <v>0</v>
      </c>
      <c r="W70" s="93">
        <f t="shared" si="0"/>
        <v>0</v>
      </c>
      <c r="X70" s="93">
        <f t="shared" si="0"/>
        <v>12</v>
      </c>
      <c r="Y70" s="93">
        <f t="shared" si="0"/>
        <v>0</v>
      </c>
      <c r="Z70" s="93">
        <f t="shared" si="0"/>
        <v>0</v>
      </c>
      <c r="AA70" s="93">
        <f t="shared" si="0"/>
        <v>0</v>
      </c>
      <c r="AB70" s="93">
        <f t="shared" si="0"/>
        <v>1</v>
      </c>
      <c r="AC70" s="93">
        <f t="shared" si="0"/>
        <v>13</v>
      </c>
      <c r="AD70" s="93">
        <f t="shared" si="0"/>
        <v>0</v>
      </c>
      <c r="AE70" s="93">
        <f t="shared" si="0"/>
        <v>0</v>
      </c>
      <c r="AF70" s="93">
        <f t="shared" si="0"/>
        <v>0</v>
      </c>
      <c r="AG70" s="93">
        <f t="shared" si="0"/>
        <v>1</v>
      </c>
      <c r="AH70" s="93">
        <f t="shared" si="0"/>
        <v>13</v>
      </c>
      <c r="AI70" s="93">
        <f t="shared" si="0"/>
        <v>0</v>
      </c>
      <c r="AJ70" s="93">
        <f t="shared" si="0"/>
        <v>0</v>
      </c>
      <c r="AK70" s="93">
        <f t="shared" si="0"/>
        <v>0</v>
      </c>
      <c r="AL70" s="93">
        <f t="shared" si="0"/>
        <v>0</v>
      </c>
      <c r="AM70" s="93">
        <f t="shared" ref="AM70:BQ70" si="1">SUM(AM71:AM84)-AM74</f>
        <v>0</v>
      </c>
      <c r="AN70" s="93">
        <f t="shared" si="1"/>
        <v>5</v>
      </c>
      <c r="AO70" s="93">
        <f t="shared" si="1"/>
        <v>0</v>
      </c>
      <c r="AP70" s="93">
        <f t="shared" si="1"/>
        <v>0</v>
      </c>
      <c r="AQ70" s="93">
        <f t="shared" si="1"/>
        <v>0</v>
      </c>
      <c r="AR70" s="93">
        <f t="shared" si="1"/>
        <v>1</v>
      </c>
      <c r="AS70" s="93">
        <f t="shared" si="1"/>
        <v>6</v>
      </c>
      <c r="AT70" s="93">
        <f t="shared" si="1"/>
        <v>0</v>
      </c>
      <c r="AU70" s="93">
        <f t="shared" si="1"/>
        <v>0</v>
      </c>
      <c r="AV70" s="93">
        <f t="shared" si="1"/>
        <v>0</v>
      </c>
      <c r="AW70" s="93">
        <f t="shared" si="1"/>
        <v>0</v>
      </c>
      <c r="AX70" s="93">
        <f t="shared" si="1"/>
        <v>0</v>
      </c>
      <c r="AY70" s="93">
        <f t="shared" si="1"/>
        <v>0</v>
      </c>
      <c r="AZ70" s="93">
        <f t="shared" si="1"/>
        <v>13</v>
      </c>
      <c r="BA70" s="93">
        <f t="shared" si="1"/>
        <v>0</v>
      </c>
      <c r="BB70" s="93">
        <f t="shared" si="1"/>
        <v>0</v>
      </c>
      <c r="BC70" s="93">
        <f t="shared" si="1"/>
        <v>0</v>
      </c>
      <c r="BD70" s="93">
        <f t="shared" si="1"/>
        <v>0</v>
      </c>
      <c r="BE70" s="93">
        <f t="shared" si="1"/>
        <v>13</v>
      </c>
      <c r="BF70" s="93">
        <f t="shared" si="1"/>
        <v>0</v>
      </c>
      <c r="BG70" s="93">
        <f t="shared" si="1"/>
        <v>0</v>
      </c>
      <c r="BH70" s="93">
        <f t="shared" si="1"/>
        <v>0</v>
      </c>
      <c r="BI70" s="93">
        <f t="shared" si="1"/>
        <v>0</v>
      </c>
      <c r="BJ70" s="93">
        <f t="shared" si="1"/>
        <v>11</v>
      </c>
      <c r="BK70" s="93">
        <f t="shared" si="1"/>
        <v>0</v>
      </c>
      <c r="BL70" s="93">
        <f t="shared" si="1"/>
        <v>0</v>
      </c>
      <c r="BM70" s="93">
        <f t="shared" si="1"/>
        <v>0</v>
      </c>
      <c r="BN70" s="93">
        <f t="shared" si="1"/>
        <v>0</v>
      </c>
      <c r="BO70" s="93">
        <f t="shared" si="1"/>
        <v>12</v>
      </c>
      <c r="BP70" s="93">
        <f t="shared" si="1"/>
        <v>0</v>
      </c>
      <c r="BQ70" s="93">
        <f t="shared" si="1"/>
        <v>0</v>
      </c>
    </row>
    <row r="71" spans="2:74" ht="17.25" thickBot="1">
      <c r="B71" s="2137" t="s">
        <v>64</v>
      </c>
      <c r="C71" s="2138"/>
      <c r="D71" s="2139"/>
      <c r="E71" s="93">
        <f>SUM(F71:BQ71)</f>
        <v>0</v>
      </c>
      <c r="F71" s="1385"/>
      <c r="G71" s="1385"/>
      <c r="H71" s="1385"/>
      <c r="I71" s="1385"/>
      <c r="J71" s="1385"/>
      <c r="K71" s="1385"/>
      <c r="L71" s="1385"/>
      <c r="M71" s="1465"/>
      <c r="N71" s="1465"/>
      <c r="O71" s="1465"/>
      <c r="P71" s="1465"/>
      <c r="Q71" s="1465"/>
      <c r="R71" s="1465"/>
      <c r="S71" s="1465"/>
      <c r="T71" s="1465"/>
      <c r="U71" s="1465"/>
      <c r="V71" s="1465"/>
      <c r="W71" s="1465"/>
      <c r="X71" s="1465"/>
      <c r="Y71" s="1465"/>
      <c r="Z71" s="1465"/>
      <c r="AA71" s="1465"/>
      <c r="AB71" s="1465"/>
      <c r="AC71" s="1465"/>
      <c r="AD71" s="1465"/>
      <c r="AE71" s="1465"/>
      <c r="AF71" s="1465"/>
      <c r="AG71" s="1465"/>
      <c r="AH71" s="1465"/>
      <c r="AI71" s="1465"/>
      <c r="AJ71" s="1465"/>
      <c r="AK71" s="1465"/>
      <c r="AL71" s="1465"/>
      <c r="AM71" s="1465"/>
      <c r="AN71" s="1465"/>
      <c r="AO71" s="1465"/>
      <c r="AP71" s="1465"/>
      <c r="AQ71" s="1465"/>
      <c r="AR71" s="1465"/>
      <c r="AS71" s="1465"/>
      <c r="AT71" s="1465"/>
      <c r="AU71" s="1465"/>
      <c r="AV71" s="1465"/>
      <c r="AW71" s="1465"/>
      <c r="AX71" s="1465"/>
      <c r="AY71" s="1465"/>
      <c r="AZ71" s="1465"/>
      <c r="BA71" s="1465"/>
      <c r="BB71" s="1465"/>
      <c r="BC71" s="1465"/>
      <c r="BD71" s="1465"/>
      <c r="BE71" s="1465"/>
      <c r="BF71" s="1465"/>
      <c r="BG71" s="1465"/>
      <c r="BH71" s="1465"/>
      <c r="BI71" s="1465"/>
      <c r="BJ71" s="1465"/>
      <c r="BK71" s="1465"/>
      <c r="BL71" s="1465"/>
      <c r="BM71" s="1465"/>
      <c r="BN71" s="1465"/>
      <c r="BO71" s="1465"/>
      <c r="BP71" s="1465"/>
      <c r="BQ71" s="1465"/>
      <c r="BS71" s="2137" t="s">
        <v>64</v>
      </c>
      <c r="BT71" s="2138"/>
      <c r="BU71" s="2139"/>
    </row>
    <row r="72" spans="2:74" ht="17.25" thickBot="1">
      <c r="B72" s="2131" t="s">
        <v>1395</v>
      </c>
      <c r="C72" s="2132"/>
      <c r="D72" s="2133"/>
      <c r="E72" s="93">
        <f>SUM(F72:BP72)</f>
        <v>33</v>
      </c>
      <c r="F72" s="1385"/>
      <c r="G72" s="1385">
        <v>3</v>
      </c>
      <c r="H72" s="1385">
        <v>0</v>
      </c>
      <c r="I72" s="1385"/>
      <c r="J72" s="1385"/>
      <c r="K72" s="1385"/>
      <c r="L72" s="1385"/>
      <c r="M72" s="1465">
        <v>3</v>
      </c>
      <c r="N72" s="1465">
        <v>0</v>
      </c>
      <c r="O72" s="1465"/>
      <c r="P72" s="1465"/>
      <c r="Q72" s="1465"/>
      <c r="R72" s="1465"/>
      <c r="S72" s="1465">
        <v>3</v>
      </c>
      <c r="T72" s="1465">
        <v>0</v>
      </c>
      <c r="U72" s="1465"/>
      <c r="V72" s="1465"/>
      <c r="W72" s="1465"/>
      <c r="X72" s="1465">
        <v>3</v>
      </c>
      <c r="Y72" s="1465">
        <v>0</v>
      </c>
      <c r="Z72" s="1465"/>
      <c r="AA72" s="1465"/>
      <c r="AB72" s="2058">
        <v>1</v>
      </c>
      <c r="AC72" s="1465">
        <v>3</v>
      </c>
      <c r="AD72" s="1465">
        <v>0</v>
      </c>
      <c r="AE72" s="1465"/>
      <c r="AF72" s="1465"/>
      <c r="AG72" s="1465"/>
      <c r="AH72" s="1465">
        <v>2</v>
      </c>
      <c r="AI72" s="1465">
        <v>0</v>
      </c>
      <c r="AJ72" s="1465"/>
      <c r="AK72" s="1465"/>
      <c r="AL72" s="1465"/>
      <c r="AM72" s="1465"/>
      <c r="AN72" s="1465">
        <v>2</v>
      </c>
      <c r="AO72" s="1465">
        <v>0</v>
      </c>
      <c r="AP72" s="1465"/>
      <c r="AQ72" s="1465"/>
      <c r="AR72" s="1465">
        <v>1</v>
      </c>
      <c r="AS72" s="1465">
        <v>4</v>
      </c>
      <c r="AT72" s="1465">
        <v>0</v>
      </c>
      <c r="AU72" s="1465"/>
      <c r="AV72" s="1465"/>
      <c r="AW72" s="1465"/>
      <c r="AX72" s="1465"/>
      <c r="AY72" s="1465"/>
      <c r="AZ72" s="1465">
        <v>2</v>
      </c>
      <c r="BA72" s="1465"/>
      <c r="BB72" s="1465"/>
      <c r="BC72" s="1465"/>
      <c r="BD72" s="1465"/>
      <c r="BE72" s="1465">
        <v>3</v>
      </c>
      <c r="BF72" s="1465"/>
      <c r="BG72" s="1465"/>
      <c r="BH72" s="1465"/>
      <c r="BI72" s="1465"/>
      <c r="BJ72" s="1465">
        <v>2</v>
      </c>
      <c r="BK72" s="1465"/>
      <c r="BL72" s="1465"/>
      <c r="BM72" s="1465"/>
      <c r="BN72" s="1465"/>
      <c r="BO72" s="1465">
        <v>1</v>
      </c>
      <c r="BP72" s="1465"/>
      <c r="BQ72" s="1465"/>
      <c r="BS72" s="2131" t="s">
        <v>1395</v>
      </c>
      <c r="BT72" s="2132"/>
      <c r="BU72" s="2133"/>
    </row>
    <row r="73" spans="2:74" ht="17.25" thickBot="1">
      <c r="B73" s="2134" t="s">
        <v>252</v>
      </c>
      <c r="C73" s="2135"/>
      <c r="D73" s="2136"/>
      <c r="E73" s="93">
        <f t="shared" ref="E73:E83" si="2">SUM(F73:BP73)</f>
        <v>6</v>
      </c>
      <c r="F73" s="1385"/>
      <c r="G73" s="1385">
        <v>2</v>
      </c>
      <c r="H73" s="1385">
        <v>0</v>
      </c>
      <c r="I73" s="1385"/>
      <c r="J73" s="1385"/>
      <c r="K73" s="1385"/>
      <c r="L73" s="1385"/>
      <c r="M73" s="1465"/>
      <c r="N73" s="1465"/>
      <c r="O73" s="1465"/>
      <c r="P73" s="1465"/>
      <c r="Q73" s="1465"/>
      <c r="R73" s="1465"/>
      <c r="S73" s="1465">
        <v>1</v>
      </c>
      <c r="T73" s="1465">
        <v>0</v>
      </c>
      <c r="U73" s="1465"/>
      <c r="V73" s="1465"/>
      <c r="W73" s="1465"/>
      <c r="X73" s="1465"/>
      <c r="Y73" s="1465"/>
      <c r="Z73" s="1465"/>
      <c r="AA73" s="1465"/>
      <c r="AB73" s="1465"/>
      <c r="AC73" s="1465"/>
      <c r="AD73" s="1465"/>
      <c r="AE73" s="1465"/>
      <c r="AF73" s="1465"/>
      <c r="AG73" s="1465"/>
      <c r="AH73" s="1465"/>
      <c r="AI73" s="1465"/>
      <c r="AJ73" s="1465"/>
      <c r="AK73" s="1465"/>
      <c r="AL73" s="1465"/>
      <c r="AM73" s="1465"/>
      <c r="AN73" s="1465"/>
      <c r="AO73" s="1465"/>
      <c r="AP73" s="1465"/>
      <c r="AQ73" s="1465"/>
      <c r="AR73" s="1465"/>
      <c r="AS73" s="1465"/>
      <c r="AT73" s="1465"/>
      <c r="AU73" s="1465"/>
      <c r="AV73" s="1465"/>
      <c r="AW73" s="1465"/>
      <c r="AX73" s="1465"/>
      <c r="AY73" s="1465"/>
      <c r="AZ73" s="1465"/>
      <c r="BA73" s="1465"/>
      <c r="BB73" s="1465"/>
      <c r="BC73" s="1465"/>
      <c r="BD73" s="1465"/>
      <c r="BE73" s="1465">
        <v>1</v>
      </c>
      <c r="BF73" s="1465"/>
      <c r="BG73" s="1465"/>
      <c r="BH73" s="1465"/>
      <c r="BI73" s="1465"/>
      <c r="BJ73" s="1465">
        <v>1</v>
      </c>
      <c r="BK73" s="1465"/>
      <c r="BL73" s="1465"/>
      <c r="BM73" s="1465"/>
      <c r="BN73" s="1465"/>
      <c r="BO73" s="1465">
        <v>1</v>
      </c>
      <c r="BP73" s="1465"/>
      <c r="BQ73" s="1465"/>
      <c r="BS73" s="2134" t="s">
        <v>252</v>
      </c>
      <c r="BT73" s="2135"/>
      <c r="BU73" s="2136"/>
    </row>
    <row r="74" spans="2:74" ht="17.25" thickBot="1">
      <c r="B74" s="2134" t="s">
        <v>1280</v>
      </c>
      <c r="C74" s="2135"/>
      <c r="D74" s="1592"/>
      <c r="E74" s="93">
        <f t="shared" si="2"/>
        <v>8</v>
      </c>
      <c r="F74" s="1385"/>
      <c r="G74" s="1385"/>
      <c r="H74" s="1385"/>
      <c r="I74" s="1385"/>
      <c r="J74" s="1385"/>
      <c r="K74" s="1385"/>
      <c r="L74" s="1385"/>
      <c r="M74" s="1465">
        <v>1</v>
      </c>
      <c r="N74" s="1465">
        <v>0</v>
      </c>
      <c r="O74" s="1465"/>
      <c r="P74" s="1465"/>
      <c r="Q74" s="1465"/>
      <c r="R74" s="1465"/>
      <c r="S74" s="1465"/>
      <c r="T74" s="1465"/>
      <c r="U74" s="1465"/>
      <c r="V74" s="1465"/>
      <c r="W74" s="1465"/>
      <c r="X74" s="1465">
        <v>1</v>
      </c>
      <c r="Y74" s="1465">
        <v>0</v>
      </c>
      <c r="Z74" s="1465"/>
      <c r="AA74" s="1465"/>
      <c r="AB74" s="1465"/>
      <c r="AC74" s="1465">
        <v>2</v>
      </c>
      <c r="AD74" s="1465">
        <v>0</v>
      </c>
      <c r="AE74" s="1465"/>
      <c r="AF74" s="1465"/>
      <c r="AG74" s="1465"/>
      <c r="AH74" s="1465">
        <v>1</v>
      </c>
      <c r="AI74" s="1465">
        <v>0</v>
      </c>
      <c r="AJ74" s="1465"/>
      <c r="AK74" s="1465"/>
      <c r="AL74" s="1465"/>
      <c r="AM74" s="1465"/>
      <c r="AN74" s="1465"/>
      <c r="AO74" s="1465"/>
      <c r="AP74" s="1465"/>
      <c r="AQ74" s="1465"/>
      <c r="AR74" s="1465"/>
      <c r="AS74" s="1465">
        <v>1</v>
      </c>
      <c r="AT74" s="1465">
        <v>0</v>
      </c>
      <c r="AU74" s="1465"/>
      <c r="AV74" s="1465"/>
      <c r="AW74" s="1465"/>
      <c r="AX74" s="1465"/>
      <c r="AY74" s="1465"/>
      <c r="AZ74" s="1465">
        <v>2</v>
      </c>
      <c r="BA74" s="1465"/>
      <c r="BB74" s="1465"/>
      <c r="BC74" s="1465"/>
      <c r="BD74" s="1465"/>
      <c r="BE74" s="1465"/>
      <c r="BF74" s="1465"/>
      <c r="BG74" s="1465"/>
      <c r="BH74" s="1465"/>
      <c r="BI74" s="1465"/>
      <c r="BJ74" s="1465"/>
      <c r="BK74" s="1465"/>
      <c r="BL74" s="1465"/>
      <c r="BM74" s="1465"/>
      <c r="BN74" s="1465"/>
      <c r="BO74" s="1465"/>
      <c r="BP74" s="1465"/>
      <c r="BQ74" s="1465"/>
      <c r="BS74" s="2134" t="s">
        <v>1280</v>
      </c>
      <c r="BT74" s="2135"/>
      <c r="BU74" s="1592"/>
    </row>
    <row r="75" spans="2:74" ht="17.25" thickBot="1">
      <c r="B75" s="2131" t="s">
        <v>749</v>
      </c>
      <c r="C75" s="2132"/>
      <c r="D75" s="2133"/>
      <c r="E75" s="93">
        <f t="shared" si="2"/>
        <v>4</v>
      </c>
      <c r="F75" s="1385"/>
      <c r="G75" s="1385"/>
      <c r="H75" s="1385"/>
      <c r="I75" s="1385"/>
      <c r="J75" s="1385"/>
      <c r="K75" s="1385"/>
      <c r="L75" s="1385"/>
      <c r="M75" s="1465"/>
      <c r="N75" s="93"/>
      <c r="O75" s="93"/>
      <c r="P75" s="93"/>
      <c r="Q75" s="1385"/>
      <c r="R75" s="1465"/>
      <c r="S75" s="1465"/>
      <c r="T75" s="1465"/>
      <c r="U75" s="1465"/>
      <c r="V75" s="1465"/>
      <c r="W75" s="1465"/>
      <c r="X75" s="1465"/>
      <c r="Y75" s="1465"/>
      <c r="Z75" s="1465"/>
      <c r="AA75" s="1465"/>
      <c r="AB75" s="1465"/>
      <c r="AC75" s="1465"/>
      <c r="AD75" s="1465"/>
      <c r="AE75" s="1465"/>
      <c r="AF75" s="1465"/>
      <c r="AG75" s="1465"/>
      <c r="AH75" s="1465">
        <v>1</v>
      </c>
      <c r="AI75" s="1465">
        <v>0</v>
      </c>
      <c r="AJ75" s="1465"/>
      <c r="AK75" s="1465"/>
      <c r="AL75" s="1465"/>
      <c r="AM75" s="1465"/>
      <c r="AN75" s="1465">
        <v>1</v>
      </c>
      <c r="AO75" s="1465">
        <v>0</v>
      </c>
      <c r="AP75" s="1465"/>
      <c r="AQ75" s="1465"/>
      <c r="AR75" s="1465"/>
      <c r="AS75" s="1465">
        <v>1</v>
      </c>
      <c r="AT75" s="1465">
        <v>0</v>
      </c>
      <c r="AU75" s="1465"/>
      <c r="AV75" s="1465"/>
      <c r="AW75" s="1465"/>
      <c r="AX75" s="1465"/>
      <c r="AY75" s="1465"/>
      <c r="AZ75" s="1465">
        <v>1</v>
      </c>
      <c r="BA75" s="1465"/>
      <c r="BB75" s="1465"/>
      <c r="BC75" s="1465"/>
      <c r="BD75" s="1465"/>
      <c r="BE75" s="1465"/>
      <c r="BF75" s="1465"/>
      <c r="BG75" s="1465"/>
      <c r="BH75" s="1465"/>
      <c r="BI75" s="1465"/>
      <c r="BJ75" s="1465"/>
      <c r="BK75" s="1465"/>
      <c r="BL75" s="1465"/>
      <c r="BM75" s="1465"/>
      <c r="BN75" s="1465"/>
      <c r="BO75" s="1465"/>
      <c r="BP75" s="1465"/>
      <c r="BQ75" s="1465"/>
      <c r="BS75" s="2131" t="s">
        <v>749</v>
      </c>
      <c r="BT75" s="2132"/>
      <c r="BU75" s="2133"/>
    </row>
    <row r="76" spans="2:74" ht="17.25" thickBot="1">
      <c r="B76" s="2131" t="s">
        <v>719</v>
      </c>
      <c r="C76" s="2132"/>
      <c r="D76" s="2133"/>
      <c r="E76" s="93">
        <f t="shared" si="2"/>
        <v>13</v>
      </c>
      <c r="F76" s="1385"/>
      <c r="G76" s="1385">
        <v>1</v>
      </c>
      <c r="H76" s="1385">
        <v>0</v>
      </c>
      <c r="I76" s="1385"/>
      <c r="J76" s="1385"/>
      <c r="K76" s="1385"/>
      <c r="L76" s="1385"/>
      <c r="M76" s="1465">
        <v>1</v>
      </c>
      <c r="N76" s="93">
        <v>0</v>
      </c>
      <c r="O76" s="93"/>
      <c r="P76" s="93"/>
      <c r="Q76" s="1385"/>
      <c r="R76" s="1465"/>
      <c r="S76" s="1465">
        <v>1</v>
      </c>
      <c r="T76" s="1465">
        <v>0</v>
      </c>
      <c r="U76" s="1465"/>
      <c r="V76" s="1465"/>
      <c r="W76" s="1465"/>
      <c r="X76" s="1465">
        <v>1</v>
      </c>
      <c r="Y76" s="1465">
        <v>0</v>
      </c>
      <c r="Z76" s="1465"/>
      <c r="AA76" s="1465"/>
      <c r="AB76" s="1465"/>
      <c r="AC76" s="1465">
        <v>2</v>
      </c>
      <c r="AD76" s="1465">
        <v>0</v>
      </c>
      <c r="AE76" s="1465"/>
      <c r="AF76" s="1465"/>
      <c r="AG76" s="1465"/>
      <c r="AH76" s="1465">
        <v>1</v>
      </c>
      <c r="AI76" s="1465">
        <v>0</v>
      </c>
      <c r="AJ76" s="1465"/>
      <c r="AK76" s="1465"/>
      <c r="AL76" s="1465"/>
      <c r="AM76" s="1465"/>
      <c r="AN76" s="1465">
        <v>1</v>
      </c>
      <c r="AO76" s="1465">
        <v>0</v>
      </c>
      <c r="AP76" s="1465"/>
      <c r="AQ76" s="1465"/>
      <c r="AR76" s="1465"/>
      <c r="AS76" s="1465">
        <v>1</v>
      </c>
      <c r="AT76" s="1465">
        <v>0</v>
      </c>
      <c r="AU76" s="1465"/>
      <c r="AV76" s="1465"/>
      <c r="AW76" s="1465"/>
      <c r="AX76" s="1465"/>
      <c r="AY76" s="1465"/>
      <c r="AZ76" s="1465">
        <v>1</v>
      </c>
      <c r="BA76" s="1465"/>
      <c r="BB76" s="1465"/>
      <c r="BC76" s="1465"/>
      <c r="BD76" s="1465"/>
      <c r="BE76" s="1465">
        <v>1</v>
      </c>
      <c r="BF76" s="1465"/>
      <c r="BG76" s="1465"/>
      <c r="BH76" s="1465"/>
      <c r="BI76" s="1465"/>
      <c r="BJ76" s="1465">
        <v>1</v>
      </c>
      <c r="BK76" s="1465"/>
      <c r="BL76" s="1465"/>
      <c r="BM76" s="1465"/>
      <c r="BN76" s="1465"/>
      <c r="BO76" s="1465">
        <v>1</v>
      </c>
      <c r="BP76" s="1465"/>
      <c r="BQ76" s="1465"/>
      <c r="BS76" s="2131" t="s">
        <v>719</v>
      </c>
      <c r="BT76" s="2132"/>
      <c r="BU76" s="2133"/>
    </row>
    <row r="77" spans="2:74" ht="17.25" thickBot="1">
      <c r="B77" s="2131" t="s">
        <v>1396</v>
      </c>
      <c r="C77" s="2132"/>
      <c r="D77" s="2133"/>
      <c r="E77" s="93">
        <f t="shared" si="2"/>
        <v>1</v>
      </c>
      <c r="F77" s="1385"/>
      <c r="G77" s="1385"/>
      <c r="H77" s="1385"/>
      <c r="I77" s="1385"/>
      <c r="J77" s="1385"/>
      <c r="K77" s="1385"/>
      <c r="L77" s="1385"/>
      <c r="M77" s="1465"/>
      <c r="N77" s="93"/>
      <c r="O77" s="93"/>
      <c r="P77" s="93"/>
      <c r="Q77" s="1385"/>
      <c r="R77" s="1465"/>
      <c r="S77" s="1465"/>
      <c r="T77" s="1465"/>
      <c r="U77" s="1465"/>
      <c r="V77" s="1465"/>
      <c r="W77" s="1465"/>
      <c r="X77" s="1465"/>
      <c r="Y77" s="1465"/>
      <c r="Z77" s="1465"/>
      <c r="AA77" s="1465"/>
      <c r="AB77" s="1465"/>
      <c r="AC77" s="1465"/>
      <c r="AD77" s="1465"/>
      <c r="AE77" s="1465"/>
      <c r="AF77" s="1465"/>
      <c r="AG77" s="1465"/>
      <c r="AH77" s="1465"/>
      <c r="AI77" s="1465"/>
      <c r="AJ77" s="1465"/>
      <c r="AK77" s="1465"/>
      <c r="AL77" s="1465"/>
      <c r="AM77" s="1465"/>
      <c r="AN77" s="1465">
        <v>1</v>
      </c>
      <c r="AO77" s="1465">
        <v>0</v>
      </c>
      <c r="AP77" s="1465"/>
      <c r="AQ77" s="1465"/>
      <c r="AR77" s="1465"/>
      <c r="AS77" s="1465"/>
      <c r="AT77" s="1465"/>
      <c r="AU77" s="1465"/>
      <c r="AV77" s="1465"/>
      <c r="AW77" s="1465"/>
      <c r="AX77" s="1465"/>
      <c r="AY77" s="1465"/>
      <c r="AZ77" s="1465"/>
      <c r="BA77" s="1465"/>
      <c r="BB77" s="1465"/>
      <c r="BC77" s="1465"/>
      <c r="BD77" s="1465"/>
      <c r="BE77" s="1465"/>
      <c r="BF77" s="1465"/>
      <c r="BG77" s="1465"/>
      <c r="BH77" s="1465"/>
      <c r="BI77" s="1465"/>
      <c r="BJ77" s="1465"/>
      <c r="BK77" s="1465"/>
      <c r="BL77" s="1465"/>
      <c r="BM77" s="1465"/>
      <c r="BN77" s="1465"/>
      <c r="BO77" s="1465"/>
      <c r="BP77" s="1465"/>
      <c r="BQ77" s="1465"/>
      <c r="BS77" s="2131" t="s">
        <v>1396</v>
      </c>
      <c r="BT77" s="2132"/>
      <c r="BU77" s="2133"/>
    </row>
    <row r="78" spans="2:74" ht="17.25" thickBot="1">
      <c r="B78" s="2131" t="s">
        <v>1397</v>
      </c>
      <c r="C78" s="2132"/>
      <c r="D78" s="2133"/>
      <c r="E78" s="93">
        <f t="shared" si="2"/>
        <v>8</v>
      </c>
      <c r="F78" s="1385"/>
      <c r="G78" s="1385">
        <v>1</v>
      </c>
      <c r="H78" s="1385">
        <v>0</v>
      </c>
      <c r="I78" s="1385"/>
      <c r="J78" s="1385"/>
      <c r="K78" s="1385"/>
      <c r="L78" s="1385"/>
      <c r="M78" s="1465">
        <v>1</v>
      </c>
      <c r="N78" s="93">
        <v>0</v>
      </c>
      <c r="O78" s="93"/>
      <c r="P78" s="93"/>
      <c r="Q78" s="1385"/>
      <c r="R78" s="1465"/>
      <c r="S78" s="1465">
        <v>1</v>
      </c>
      <c r="T78" s="1465">
        <v>0</v>
      </c>
      <c r="U78" s="1465"/>
      <c r="V78" s="1465"/>
      <c r="W78" s="1465"/>
      <c r="X78" s="1465">
        <v>1</v>
      </c>
      <c r="Y78" s="1465">
        <v>0</v>
      </c>
      <c r="Z78" s="1465"/>
      <c r="AA78" s="1465"/>
      <c r="AB78" s="1465"/>
      <c r="AC78" s="1465">
        <v>1</v>
      </c>
      <c r="AD78" s="1465">
        <v>0</v>
      </c>
      <c r="AE78" s="1465"/>
      <c r="AF78" s="1465"/>
      <c r="AG78" s="93">
        <v>1</v>
      </c>
      <c r="AH78" s="1465"/>
      <c r="AI78" s="1465"/>
      <c r="AJ78" s="1465"/>
      <c r="AK78" s="1465"/>
      <c r="AL78" s="1465"/>
      <c r="AM78" s="1465"/>
      <c r="AN78" s="1465"/>
      <c r="AO78" s="1465"/>
      <c r="AP78" s="1465"/>
      <c r="AQ78" s="1465"/>
      <c r="AR78" s="1465"/>
      <c r="AS78" s="1465"/>
      <c r="AT78" s="1465"/>
      <c r="AU78" s="1465"/>
      <c r="AV78" s="1465"/>
      <c r="AW78" s="1465"/>
      <c r="AX78" s="1465"/>
      <c r="AY78" s="1465"/>
      <c r="AZ78" s="1465">
        <v>0</v>
      </c>
      <c r="BA78" s="1465"/>
      <c r="BB78" s="1465"/>
      <c r="BC78" s="1465"/>
      <c r="BD78" s="1465"/>
      <c r="BE78" s="1465">
        <v>1</v>
      </c>
      <c r="BF78" s="1465"/>
      <c r="BG78" s="1465"/>
      <c r="BH78" s="1465"/>
      <c r="BI78" s="1465"/>
      <c r="BJ78" s="1465">
        <v>1</v>
      </c>
      <c r="BK78" s="1465"/>
      <c r="BL78" s="1465"/>
      <c r="BM78" s="1465"/>
      <c r="BN78" s="1465"/>
      <c r="BO78" s="1465">
        <v>0</v>
      </c>
      <c r="BP78" s="1465"/>
      <c r="BQ78" s="1465"/>
      <c r="BS78" s="2131" t="s">
        <v>1397</v>
      </c>
      <c r="BT78" s="2132"/>
      <c r="BU78" s="2133"/>
    </row>
    <row r="79" spans="2:74" ht="17.25" thickBot="1">
      <c r="B79" s="2131" t="s">
        <v>188</v>
      </c>
      <c r="C79" s="2132"/>
      <c r="D79" s="2133"/>
      <c r="E79" s="93">
        <f>SUM(F79:BP79)</f>
        <v>44</v>
      </c>
      <c r="F79" s="1385"/>
      <c r="G79" s="1385">
        <v>4</v>
      </c>
      <c r="H79" s="1385">
        <v>0</v>
      </c>
      <c r="I79" s="1385"/>
      <c r="J79" s="1385"/>
      <c r="K79" s="1385"/>
      <c r="L79" s="1385"/>
      <c r="M79" s="1465">
        <v>4</v>
      </c>
      <c r="N79" s="93">
        <v>0</v>
      </c>
      <c r="O79" s="93"/>
      <c r="P79" s="93"/>
      <c r="Q79" s="1385"/>
      <c r="R79" s="1465"/>
      <c r="S79" s="1465">
        <v>5</v>
      </c>
      <c r="T79" s="1465">
        <v>0</v>
      </c>
      <c r="U79" s="1465"/>
      <c r="V79" s="1465"/>
      <c r="W79" s="1465"/>
      <c r="X79" s="1465">
        <v>4</v>
      </c>
      <c r="Y79" s="1465">
        <v>0</v>
      </c>
      <c r="Z79" s="1465"/>
      <c r="AA79" s="1465"/>
      <c r="AB79" s="1465"/>
      <c r="AC79" s="1465">
        <v>4</v>
      </c>
      <c r="AD79" s="1465">
        <v>0</v>
      </c>
      <c r="AE79" s="1465"/>
      <c r="AF79" s="1465"/>
      <c r="AG79" s="1465"/>
      <c r="AH79" s="1465">
        <v>5</v>
      </c>
      <c r="AI79" s="1465">
        <v>0</v>
      </c>
      <c r="AJ79" s="1465"/>
      <c r="AK79" s="1465"/>
      <c r="AL79" s="1465"/>
      <c r="AM79" s="1465"/>
      <c r="AN79" s="1465"/>
      <c r="AO79" s="1465"/>
      <c r="AP79" s="1465"/>
      <c r="AQ79" s="1465"/>
      <c r="AR79" s="1465"/>
      <c r="AS79" s="1465"/>
      <c r="AT79" s="1465"/>
      <c r="AU79" s="1465"/>
      <c r="AV79" s="1465"/>
      <c r="AW79" s="1465"/>
      <c r="AX79" s="1465"/>
      <c r="AY79" s="1465"/>
      <c r="AZ79" s="1465">
        <v>5</v>
      </c>
      <c r="BA79" s="1465"/>
      <c r="BB79" s="1465"/>
      <c r="BC79" s="1465"/>
      <c r="BD79" s="1465"/>
      <c r="BE79" s="1465">
        <v>4</v>
      </c>
      <c r="BF79" s="1465"/>
      <c r="BG79" s="1465"/>
      <c r="BH79" s="1465"/>
      <c r="BI79" s="1465"/>
      <c r="BJ79" s="1465">
        <v>4</v>
      </c>
      <c r="BK79" s="1465"/>
      <c r="BL79" s="1465"/>
      <c r="BM79" s="1465"/>
      <c r="BN79" s="1465"/>
      <c r="BO79" s="1465">
        <v>5</v>
      </c>
      <c r="BP79" s="1465"/>
      <c r="BQ79" s="1465"/>
      <c r="BS79" s="2131" t="s">
        <v>188</v>
      </c>
      <c r="BT79" s="2132"/>
      <c r="BU79" s="2133"/>
    </row>
    <row r="80" spans="2:74" ht="17.25" thickBot="1">
      <c r="B80" s="2131" t="s">
        <v>187</v>
      </c>
      <c r="C80" s="2132"/>
      <c r="D80" s="2133"/>
      <c r="E80" s="93">
        <f t="shared" si="2"/>
        <v>21</v>
      </c>
      <c r="F80" s="1385"/>
      <c r="G80" s="1385">
        <v>2</v>
      </c>
      <c r="H80" s="1385">
        <v>0</v>
      </c>
      <c r="I80" s="1385"/>
      <c r="J80" s="1385"/>
      <c r="K80" s="1385"/>
      <c r="L80" s="1385"/>
      <c r="M80" s="1465">
        <v>2</v>
      </c>
      <c r="N80" s="93">
        <v>0</v>
      </c>
      <c r="O80" s="93"/>
      <c r="P80" s="93"/>
      <c r="Q80" s="1385"/>
      <c r="R80" s="1465"/>
      <c r="S80" s="1465">
        <v>2</v>
      </c>
      <c r="T80" s="1465">
        <v>0</v>
      </c>
      <c r="U80" s="1465"/>
      <c r="V80" s="1465"/>
      <c r="W80" s="1465"/>
      <c r="X80" s="1465">
        <v>2</v>
      </c>
      <c r="Y80" s="1465">
        <v>0</v>
      </c>
      <c r="Z80" s="1465"/>
      <c r="AA80" s="1465"/>
      <c r="AB80" s="1465"/>
      <c r="AC80" s="1465">
        <v>3</v>
      </c>
      <c r="AD80" s="1465">
        <v>0</v>
      </c>
      <c r="AE80" s="1465"/>
      <c r="AF80" s="1465"/>
      <c r="AG80" s="1465"/>
      <c r="AH80" s="1465">
        <v>2</v>
      </c>
      <c r="AI80" s="1465">
        <v>0</v>
      </c>
      <c r="AJ80" s="1465"/>
      <c r="AK80" s="1465"/>
      <c r="AL80" s="1465"/>
      <c r="AM80" s="1465"/>
      <c r="AN80" s="1465"/>
      <c r="AO80" s="1465"/>
      <c r="AP80" s="1465"/>
      <c r="AQ80" s="1465"/>
      <c r="AR80" s="1465"/>
      <c r="AS80" s="1465"/>
      <c r="AT80" s="1465"/>
      <c r="AU80" s="1465"/>
      <c r="AV80" s="1465"/>
      <c r="AW80" s="1465"/>
      <c r="AX80" s="1465"/>
      <c r="AY80" s="1465"/>
      <c r="AZ80" s="1465">
        <v>2</v>
      </c>
      <c r="BA80" s="1465"/>
      <c r="BB80" s="1465"/>
      <c r="BC80" s="1465"/>
      <c r="BD80" s="1465"/>
      <c r="BE80" s="1465">
        <v>2</v>
      </c>
      <c r="BF80" s="1465"/>
      <c r="BG80" s="1465"/>
      <c r="BH80" s="1465"/>
      <c r="BI80" s="1465"/>
      <c r="BJ80" s="1465">
        <v>2</v>
      </c>
      <c r="BK80" s="1465"/>
      <c r="BL80" s="1465"/>
      <c r="BM80" s="1465"/>
      <c r="BN80" s="1465"/>
      <c r="BO80" s="1465">
        <v>2</v>
      </c>
      <c r="BP80" s="1465"/>
      <c r="BQ80" s="1465"/>
      <c r="BS80" s="2131" t="s">
        <v>187</v>
      </c>
      <c r="BT80" s="2132"/>
      <c r="BU80" s="2133"/>
    </row>
    <row r="81" spans="2:74" ht="17.25" thickBot="1">
      <c r="B81" s="2131" t="s">
        <v>751</v>
      </c>
      <c r="C81" s="2132"/>
      <c r="D81" s="2133"/>
      <c r="E81" s="93">
        <f t="shared" si="2"/>
        <v>3</v>
      </c>
      <c r="F81" s="1385"/>
      <c r="G81" s="1385"/>
      <c r="H81" s="1385"/>
      <c r="I81" s="1385"/>
      <c r="J81" s="1385"/>
      <c r="K81" s="1385"/>
      <c r="L81" s="1385"/>
      <c r="M81" s="1465"/>
      <c r="N81" s="93"/>
      <c r="O81" s="93"/>
      <c r="P81" s="93"/>
      <c r="Q81" s="1385"/>
      <c r="R81" s="1465"/>
      <c r="S81" s="1465"/>
      <c r="T81" s="1465"/>
      <c r="U81" s="1465"/>
      <c r="V81" s="1465"/>
      <c r="W81" s="1465"/>
      <c r="X81" s="1465"/>
      <c r="Y81" s="1465"/>
      <c r="Z81" s="1465"/>
      <c r="AA81" s="1465"/>
      <c r="AB81" s="1465"/>
      <c r="AC81" s="1465"/>
      <c r="AD81" s="1465"/>
      <c r="AE81" s="1465"/>
      <c r="AF81" s="1465"/>
      <c r="AG81" s="1465"/>
      <c r="AH81" s="1465">
        <v>1</v>
      </c>
      <c r="AI81" s="1465">
        <v>0</v>
      </c>
      <c r="AJ81" s="1465"/>
      <c r="AK81" s="1465"/>
      <c r="AL81" s="1465"/>
      <c r="AM81" s="1465"/>
      <c r="AN81" s="1465"/>
      <c r="AO81" s="1465"/>
      <c r="AP81" s="1465"/>
      <c r="AQ81" s="1465"/>
      <c r="AR81" s="1465"/>
      <c r="AS81" s="1465"/>
      <c r="AT81" s="1465"/>
      <c r="AU81" s="1465"/>
      <c r="AV81" s="1465"/>
      <c r="AW81" s="1465"/>
      <c r="AX81" s="1465"/>
      <c r="AY81" s="1465"/>
      <c r="AZ81" s="1465">
        <v>1</v>
      </c>
      <c r="BA81" s="1465"/>
      <c r="BB81" s="1465"/>
      <c r="BC81" s="1465"/>
      <c r="BD81" s="1465"/>
      <c r="BE81" s="1465"/>
      <c r="BF81" s="1465"/>
      <c r="BG81" s="1465"/>
      <c r="BH81" s="1465"/>
      <c r="BI81" s="1465"/>
      <c r="BJ81" s="1465"/>
      <c r="BK81" s="1465"/>
      <c r="BL81" s="1465"/>
      <c r="BM81" s="1465"/>
      <c r="BN81" s="1465"/>
      <c r="BO81" s="1465">
        <v>1</v>
      </c>
      <c r="BP81" s="1465"/>
      <c r="BQ81" s="1465"/>
      <c r="BS81" s="2131" t="s">
        <v>751</v>
      </c>
      <c r="BT81" s="2132"/>
      <c r="BU81" s="2133"/>
    </row>
    <row r="82" spans="2:74" ht="17.25" thickBot="1">
      <c r="B82" s="2131" t="s">
        <v>750</v>
      </c>
      <c r="C82" s="2132"/>
      <c r="D82" s="2133"/>
      <c r="E82" s="93">
        <f t="shared" si="2"/>
        <v>4</v>
      </c>
      <c r="F82" s="1385"/>
      <c r="G82" s="1385"/>
      <c r="H82" s="1385"/>
      <c r="I82" s="1385"/>
      <c r="J82" s="1385"/>
      <c r="K82" s="1385"/>
      <c r="L82" s="1385"/>
      <c r="M82" s="1465"/>
      <c r="N82" s="93"/>
      <c r="O82" s="93"/>
      <c r="P82" s="93"/>
      <c r="Q82" s="1385"/>
      <c r="R82" s="1465"/>
      <c r="S82" s="1465">
        <v>1</v>
      </c>
      <c r="T82" s="1465"/>
      <c r="U82" s="1465"/>
      <c r="V82" s="1465"/>
      <c r="W82" s="1465"/>
      <c r="X82" s="1465">
        <v>1</v>
      </c>
      <c r="Y82" s="1465">
        <v>0</v>
      </c>
      <c r="Z82" s="1465"/>
      <c r="AA82" s="1465"/>
      <c r="AB82" s="1465"/>
      <c r="AC82" s="1465"/>
      <c r="AD82" s="1465"/>
      <c r="AE82" s="1465"/>
      <c r="AF82" s="1465"/>
      <c r="AG82" s="1465"/>
      <c r="AH82" s="1465">
        <v>1</v>
      </c>
      <c r="AI82" s="1465">
        <v>0</v>
      </c>
      <c r="AJ82" s="1465"/>
      <c r="AK82" s="1465"/>
      <c r="AL82" s="1465"/>
      <c r="AM82" s="1465"/>
      <c r="AN82" s="1465"/>
      <c r="AO82" s="1465"/>
      <c r="AP82" s="1465"/>
      <c r="AQ82" s="1465"/>
      <c r="AR82" s="1465"/>
      <c r="AS82" s="1465"/>
      <c r="AT82" s="1465"/>
      <c r="AU82" s="1465"/>
      <c r="AV82" s="1465"/>
      <c r="AW82" s="1465"/>
      <c r="AX82" s="1465"/>
      <c r="AY82" s="1465"/>
      <c r="AZ82" s="1465"/>
      <c r="BA82" s="1465"/>
      <c r="BB82" s="1465"/>
      <c r="BC82" s="1465"/>
      <c r="BD82" s="1465"/>
      <c r="BE82" s="1465">
        <v>1</v>
      </c>
      <c r="BF82" s="1465"/>
      <c r="BG82" s="1465"/>
      <c r="BH82" s="1465"/>
      <c r="BI82" s="1465"/>
      <c r="BJ82" s="1465"/>
      <c r="BK82" s="1465"/>
      <c r="BL82" s="1465"/>
      <c r="BM82" s="1465"/>
      <c r="BN82" s="1465"/>
      <c r="BO82" s="1465"/>
      <c r="BP82" s="1465"/>
      <c r="BQ82" s="1465"/>
      <c r="BS82" s="2131" t="s">
        <v>750</v>
      </c>
      <c r="BT82" s="2132"/>
      <c r="BU82" s="2133"/>
    </row>
    <row r="83" spans="2:74" ht="17.25" thickBot="1">
      <c r="B83" s="2134" t="s">
        <v>130</v>
      </c>
      <c r="C83" s="2135"/>
      <c r="D83" s="2136"/>
      <c r="E83" s="93">
        <f t="shared" si="2"/>
        <v>4</v>
      </c>
      <c r="F83" s="1385"/>
      <c r="G83" s="1385"/>
      <c r="H83" s="1385"/>
      <c r="I83" s="1385"/>
      <c r="J83" s="1385"/>
      <c r="K83" s="1385"/>
      <c r="L83" s="1385"/>
      <c r="M83" s="1465">
        <v>2</v>
      </c>
      <c r="N83" s="93">
        <v>0</v>
      </c>
      <c r="O83" s="93"/>
      <c r="P83" s="93"/>
      <c r="Q83" s="1385"/>
      <c r="R83" s="1465"/>
      <c r="S83" s="1465"/>
      <c r="T83" s="1465"/>
      <c r="U83" s="1465"/>
      <c r="V83" s="1465"/>
      <c r="W83" s="1465"/>
      <c r="X83" s="1465"/>
      <c r="Y83" s="1465"/>
      <c r="Z83" s="1465"/>
      <c r="AA83" s="1465"/>
      <c r="AB83" s="1465"/>
      <c r="AC83" s="1465"/>
      <c r="AD83" s="1465"/>
      <c r="AE83" s="1465"/>
      <c r="AF83" s="1465"/>
      <c r="AG83" s="1465"/>
      <c r="AH83" s="1465"/>
      <c r="AI83" s="1465"/>
      <c r="AJ83" s="1465"/>
      <c r="AK83" s="1465"/>
      <c r="AL83" s="1465"/>
      <c r="AM83" s="1465"/>
      <c r="AN83" s="1465"/>
      <c r="AO83" s="1465"/>
      <c r="AP83" s="1465"/>
      <c r="AQ83" s="1465"/>
      <c r="AR83" s="1465"/>
      <c r="AS83" s="1465"/>
      <c r="AT83" s="1465"/>
      <c r="AU83" s="1465"/>
      <c r="AV83" s="1465"/>
      <c r="AW83" s="1465"/>
      <c r="AX83" s="1465"/>
      <c r="AY83" s="1465"/>
      <c r="AZ83" s="1465">
        <v>1</v>
      </c>
      <c r="BA83" s="1465"/>
      <c r="BB83" s="1465"/>
      <c r="BC83" s="1465"/>
      <c r="BD83" s="1465"/>
      <c r="BE83" s="1465"/>
      <c r="BF83" s="1465"/>
      <c r="BG83" s="1465"/>
      <c r="BH83" s="1465"/>
      <c r="BI83" s="1465"/>
      <c r="BJ83" s="1465"/>
      <c r="BK83" s="1465"/>
      <c r="BL83" s="1465"/>
      <c r="BM83" s="1465"/>
      <c r="BN83" s="1465"/>
      <c r="BO83" s="1465">
        <v>1</v>
      </c>
      <c r="BP83" s="1465"/>
      <c r="BQ83" s="1465"/>
      <c r="BS83" s="2134" t="s">
        <v>130</v>
      </c>
      <c r="BT83" s="2135"/>
      <c r="BU83" s="2136"/>
    </row>
    <row r="87" spans="2:74">
      <c r="C87" s="1413" t="s">
        <v>784</v>
      </c>
      <c r="BT87" s="1413" t="s">
        <v>784</v>
      </c>
    </row>
    <row r="88" spans="2:74">
      <c r="B88" s="1505" t="s">
        <v>230</v>
      </c>
      <c r="C88" s="1520" t="s">
        <v>290</v>
      </c>
      <c r="D88" s="1418" t="s">
        <v>27</v>
      </c>
      <c r="E88" s="1456">
        <f>SUM(G88:BP88)</f>
        <v>13</v>
      </c>
      <c r="H88" s="1385"/>
      <c r="I88" s="93">
        <f t="shared" ref="I88:I118" si="3">COUNTIF($H$21:$I$21,$C88)+COUNTIF($H$33:$I$33,$C88)+COUNTIF($H$43:$I$43,$C88)+COUNTIF($H$53:$I$53,$C88)+COUNTIF($N$51:$O$51,$C88)+COUNTIF($H$9:$I$9,$C88)</f>
        <v>1</v>
      </c>
      <c r="J88" s="1385"/>
      <c r="K88" s="1385"/>
      <c r="L88" s="1385"/>
      <c r="M88" s="1465"/>
      <c r="N88" s="93">
        <f>COUNTIF($N$15:$O$15,$C88)+COUNTIF($N$28:$O$28,$C88)+COUNTIF($N$36:$O$36,$C88)+COUNTIF($N$39:$O$39,$C88)+COUNTIF($N$51:$O$51,$C88)</f>
        <v>1</v>
      </c>
      <c r="O88" s="93"/>
      <c r="P88" s="93"/>
      <c r="Q88" s="1385"/>
      <c r="R88" s="1480"/>
      <c r="S88" s="1480"/>
      <c r="T88" s="1509">
        <f t="shared" ref="T88:T118" si="4">COUNTIF($T$15:$U$15,$C88)+COUNTIF($T$26:$U$26,$C88)+COUNTIF($T$29:$U$29,$C88)+COUNTIF($T$39:$U$39,$C88)+COUNTIF($T$54:$U$54,$C88)</f>
        <v>1</v>
      </c>
      <c r="U88" s="1480"/>
      <c r="V88" s="1480"/>
      <c r="W88" s="1480"/>
      <c r="X88" s="1508"/>
      <c r="Y88" s="1509">
        <f>COUNTIF($Y$19:$Z$19,$C88)+COUNTIF($Y$22:$Z$22,$C88)+COUNTIF($Y$32:$Z$32,$C88)+COUNTIF($Y$35:$Z$35,$C88)+COUNTIF($Y$46:$Z$46,$C88)</f>
        <v>0</v>
      </c>
      <c r="AA88" s="1480"/>
      <c r="AB88" s="1480"/>
      <c r="AC88" s="1480"/>
      <c r="AD88" s="1509">
        <f>COUNTIF($AD$52:$AE$52,$C88)+COUNTIF($AD$41:$AE$41,$C88)+COUNTIF($AD$30:$AE$30,$C88)+COUNTIF($AD$18:$AE$18,$C88)</f>
        <v>1</v>
      </c>
      <c r="AE88" s="1480"/>
      <c r="AF88" s="1480"/>
      <c r="AG88" s="1480"/>
      <c r="AH88" s="1480"/>
      <c r="AI88" s="1509">
        <f t="shared" ref="AI88:AI118" si="5">COUNTIF($AI$53:$AJ$53,$C88)+COUNTIF($AI$51:$AJ$51,$C88)+COUNTIF($AI$38:$AJ$38,$C88)+COUNTIF($AI$25:$AJ$25,$C88)+COUNTIF($AI$14:$AJ$14,$C88)</f>
        <v>0</v>
      </c>
      <c r="AK88" s="1480"/>
      <c r="AL88" s="1480"/>
      <c r="AM88" s="1480"/>
      <c r="AN88" s="1508"/>
      <c r="AO88" s="1509">
        <f t="shared" ref="AO88:AO118" si="6">COUNTIF($AO$12:$AP$14,$C88)+COUNTIF($AO$17:$AP$17,$C88)+COUNTIF($AO$25:$AP$25,$C88)+COUNTIF($AO$34:$AP$34,$C88)</f>
        <v>2</v>
      </c>
      <c r="AQ88" s="1480"/>
      <c r="AR88" s="1480"/>
      <c r="AS88" s="1508"/>
      <c r="AT88" s="1509">
        <f>COUNTIF($AT$46:$AU$46,$C88)+COUNTIF($AT$36:$AU$36,$C88)+COUNTIF($AT$27:$AU$27,$C88)+COUNTIF($AT$21:$AU$22,$C88)+COUNTIF($AT$15:$AU$15,$C88)+COUNTIF($AT$7:$AU$7,$C88)</f>
        <v>2</v>
      </c>
      <c r="AV88" s="1480"/>
      <c r="AW88" s="1480"/>
      <c r="AX88" s="1480"/>
      <c r="AY88" s="1480"/>
      <c r="AZ88" s="1509">
        <f>COUNTIF($AZ$53:$BA$54,$C88)+COUNTIF($AZ$36:$BA$36,$C88)+COUNTIF($AZ$39:$BA$39,$C88)+COUNTIF($AZ$24:$BA$25,$C88)+COUNTIF($AZ$11:$BA$11,$C88)</f>
        <v>3</v>
      </c>
      <c r="BB88" s="1480"/>
      <c r="BC88" s="1480"/>
      <c r="BD88" s="1508"/>
      <c r="BE88" s="1509">
        <f>COUNTIF($BE$47:$BF$47,$C88)+COUNTIF($BE$35:$BF$35,$C88)+COUNTIF($BE$32:$BF$32,$C88)+COUNTIF($BE$22:$BF$22,$C88)+COUNTIF($BE$11:$BF$11,$C88)+COUNTIF($BE$8:$BF$8,$C88)</f>
        <v>0</v>
      </c>
      <c r="BG88" s="1480"/>
      <c r="BH88" s="1480"/>
      <c r="BI88" s="1480"/>
      <c r="BJ88" s="1509">
        <f>COUNTIF($BJ$49:$BK$50,$C88)+COUNTIF($BJ$38:$BK$38,$C88)+COUNTIF($BJ$26:$BK$26,$C88)+COUNTIF($BJ$16:$BK$16,$C88)</f>
        <v>0</v>
      </c>
      <c r="BL88" s="1480"/>
      <c r="BM88" s="1480"/>
      <c r="BN88" s="1480"/>
      <c r="BO88" s="1509">
        <f>COUNTIF($BO$48:$BP$48,$C88)+COUNTIF($BO$35:$BP$35,$C88)+COUNTIF($BO$23:$BP$23,$C88)+COUNTIF($BO$13:$BP$13,$C88)</f>
        <v>2</v>
      </c>
      <c r="BQ88" s="1465">
        <f>SUM(G88:BP88)</f>
        <v>13</v>
      </c>
      <c r="BS88" s="1505" t="s">
        <v>230</v>
      </c>
      <c r="BT88" s="1510" t="s">
        <v>290</v>
      </c>
      <c r="BU88" s="1418" t="s">
        <v>27</v>
      </c>
      <c r="BV88" s="1415"/>
    </row>
    <row r="89" spans="2:74">
      <c r="B89" s="1505">
        <v>2</v>
      </c>
      <c r="C89" s="1554" t="s">
        <v>292</v>
      </c>
      <c r="D89" s="1418" t="s">
        <v>254</v>
      </c>
      <c r="E89" s="1456">
        <f t="shared" ref="E89:E118" si="7">SUM(G89:BP89)</f>
        <v>6</v>
      </c>
      <c r="H89" s="1385"/>
      <c r="I89" s="93">
        <f t="shared" si="3"/>
        <v>1</v>
      </c>
      <c r="J89" s="1385"/>
      <c r="K89" s="1385"/>
      <c r="L89" s="1385"/>
      <c r="M89" s="1465"/>
      <c r="N89" s="93">
        <f t="shared" ref="N89:N118" si="8">COUNTIF($N$15:$O$15,$C89)+COUNTIF($N$28:$O$28,$C89)+COUNTIF($N$36:$O$36,$C89)+COUNTIF($N$39:$O$39,$C89)+COUNTIF($H$56:$I$56,$C89)</f>
        <v>1</v>
      </c>
      <c r="O89" s="93"/>
      <c r="P89" s="93"/>
      <c r="Q89" s="1385"/>
      <c r="R89" s="1480"/>
      <c r="S89" s="1480"/>
      <c r="T89" s="1509">
        <f t="shared" si="4"/>
        <v>1</v>
      </c>
      <c r="U89" s="1480"/>
      <c r="V89" s="1480"/>
      <c r="W89" s="1480"/>
      <c r="X89" s="1508"/>
      <c r="Y89" s="1509">
        <f t="shared" ref="Y89:Y118" si="9">COUNTIF($Y$19:$Z$19,$C89)+COUNTIF($Y$22:$Z$22,$C89)+COUNTIF($Y$32:$Z$32,$C89)+COUNTIF($Y$35:$Z$35,$C89)+COUNTIF($Y$46:$Z$46,$C89)</f>
        <v>1</v>
      </c>
      <c r="AA89" s="1480"/>
      <c r="AB89" s="1480"/>
      <c r="AC89" s="1480"/>
      <c r="AD89" s="1509">
        <f t="shared" ref="AD89:AD118" si="10">COUNTIF($AD$52:$AE$52,$C89)+COUNTIF($AD$41:$AE$41,$C89)+COUNTIF($AD$30:$AE$30,$C89)+COUNTIF($AD$18:$AE$18,$C89)</f>
        <v>1</v>
      </c>
      <c r="AE89" s="1480"/>
      <c r="AF89" s="1480"/>
      <c r="AG89" s="1480"/>
      <c r="AH89" s="1480"/>
      <c r="AI89" s="1509">
        <f t="shared" si="5"/>
        <v>0</v>
      </c>
      <c r="AK89" s="1480"/>
      <c r="AL89" s="1480"/>
      <c r="AM89" s="1480"/>
      <c r="AN89" s="1508"/>
      <c r="AO89" s="1509">
        <f t="shared" si="6"/>
        <v>0</v>
      </c>
      <c r="AQ89" s="1480"/>
      <c r="AR89" s="1480"/>
      <c r="AS89" s="1508"/>
      <c r="AT89" s="1509">
        <f t="shared" ref="AT89:AT118" si="11">COUNTIF($AT$46:$AU$46,$C89)+COUNTIF($AT$36:$AU$36,$C89)+COUNTIF($AT$27:$AU$27,$C89)+COUNTIF($AT$21:$AU$22,$C89)+COUNTIF($AT$15:$AU$15,$C89)+COUNTIF($AT$7:$AU$7,$C89)</f>
        <v>1</v>
      </c>
      <c r="AV89" s="1480"/>
      <c r="AW89" s="1480"/>
      <c r="AX89" s="1480"/>
      <c r="AY89" s="1480"/>
      <c r="AZ89" s="1509">
        <f t="shared" ref="AZ89:AZ118" si="12">COUNTIF($AZ$53:$BA$54,$C89)+COUNTIF($AZ$36:$BA$36,$C89)+COUNTIF($AZ$39:$BA$39,$C89)+COUNTIF($AZ$24:$BA$25,$C89)+COUNTIF($AZ$11:$BA$11,$C89)</f>
        <v>0</v>
      </c>
      <c r="BB89" s="1480"/>
      <c r="BC89" s="1480"/>
      <c r="BD89" s="1508"/>
      <c r="BE89" s="1509">
        <f t="shared" ref="BE89:BE118" si="13">COUNTIF($BE$47:$BF$47,$C89)+COUNTIF($BE$35:$BF$35,$C89)+COUNTIF($BE$32:$BF$32,$C89)+COUNTIF($BE$22:$BF$22,$C89)+COUNTIF($BE$11:$BF$11,$C89)+COUNTIF($BE$8:$BF$8,$C89)</f>
        <v>0</v>
      </c>
      <c r="BG89" s="1480"/>
      <c r="BH89" s="1480"/>
      <c r="BI89" s="1480"/>
      <c r="BJ89" s="1509">
        <f t="shared" ref="BJ89:BJ118" si="14">COUNTIF($BJ$49:$BK$50,$C89)+COUNTIF($BJ$38:$BK$38,$C89)+COUNTIF($BJ$26:$BK$26,$C89)+COUNTIF($BJ$16:$BK$16,$C89)</f>
        <v>0</v>
      </c>
      <c r="BL89" s="1480"/>
      <c r="BM89" s="1480"/>
      <c r="BN89" s="1480"/>
      <c r="BO89" s="1509">
        <f t="shared" ref="BO89:BO118" si="15">COUNTIF($BO$48:$BP$48,$C89)+COUNTIF($BO$35:$BP$35,$C89)+COUNTIF($BO$23:$BP$23,$C89)+COUNTIF($BO$13:$BP$13,$C89)</f>
        <v>0</v>
      </c>
      <c r="BQ89" s="1465">
        <f t="shared" ref="BQ89:BQ118" si="16">SUM(G89:BP89)</f>
        <v>6</v>
      </c>
      <c r="BS89" s="1505">
        <v>2</v>
      </c>
      <c r="BT89" s="1511" t="s">
        <v>292</v>
      </c>
      <c r="BU89" s="1418" t="s">
        <v>254</v>
      </c>
      <c r="BV89" s="1415"/>
    </row>
    <row r="90" spans="2:74">
      <c r="B90" s="1505">
        <v>2</v>
      </c>
      <c r="C90" s="1516" t="s">
        <v>293</v>
      </c>
      <c r="D90" s="1418" t="s">
        <v>248</v>
      </c>
      <c r="E90" s="1456">
        <f t="shared" si="7"/>
        <v>9</v>
      </c>
      <c r="H90" s="1385"/>
      <c r="I90" s="93">
        <f t="shared" si="3"/>
        <v>0</v>
      </c>
      <c r="J90" s="1385"/>
      <c r="K90" s="1385"/>
      <c r="L90" s="1385"/>
      <c r="M90" s="1465"/>
      <c r="N90" s="93">
        <f t="shared" si="8"/>
        <v>1</v>
      </c>
      <c r="O90" s="93"/>
      <c r="P90" s="93"/>
      <c r="Q90" s="1385"/>
      <c r="R90" s="1480"/>
      <c r="S90" s="1480"/>
      <c r="T90" s="1509">
        <f t="shared" si="4"/>
        <v>0</v>
      </c>
      <c r="U90" s="1480"/>
      <c r="V90" s="1480"/>
      <c r="W90" s="1480"/>
      <c r="X90" s="1508"/>
      <c r="Y90" s="1509">
        <f t="shared" si="9"/>
        <v>1</v>
      </c>
      <c r="AA90" s="1480"/>
      <c r="AB90" s="1480"/>
      <c r="AC90" s="1480"/>
      <c r="AD90" s="1509">
        <f t="shared" si="10"/>
        <v>2</v>
      </c>
      <c r="AE90" s="1480"/>
      <c r="AF90" s="1480"/>
      <c r="AG90" s="1480"/>
      <c r="AH90" s="1480"/>
      <c r="AI90" s="1509">
        <f t="shared" si="5"/>
        <v>0</v>
      </c>
      <c r="AK90" s="1480"/>
      <c r="AL90" s="1480"/>
      <c r="AM90" s="1480"/>
      <c r="AN90" s="1508"/>
      <c r="AO90" s="1509">
        <f t="shared" si="6"/>
        <v>1</v>
      </c>
      <c r="AQ90" s="1480"/>
      <c r="AR90" s="1480"/>
      <c r="AS90" s="1508"/>
      <c r="AT90" s="1509">
        <f t="shared" si="11"/>
        <v>2</v>
      </c>
      <c r="AV90" s="1480"/>
      <c r="AW90" s="1480"/>
      <c r="AX90" s="1480"/>
      <c r="AY90" s="1480"/>
      <c r="AZ90" s="1509">
        <f t="shared" si="12"/>
        <v>0</v>
      </c>
      <c r="BB90" s="1480"/>
      <c r="BC90" s="1480"/>
      <c r="BD90" s="1508"/>
      <c r="BE90" s="1509">
        <f t="shared" si="13"/>
        <v>1</v>
      </c>
      <c r="BG90" s="1480"/>
      <c r="BH90" s="1480"/>
      <c r="BI90" s="1480"/>
      <c r="BJ90" s="1509">
        <f t="shared" si="14"/>
        <v>1</v>
      </c>
      <c r="BL90" s="1480"/>
      <c r="BM90" s="1480"/>
      <c r="BN90" s="1480"/>
      <c r="BO90" s="1509">
        <f t="shared" si="15"/>
        <v>0</v>
      </c>
      <c r="BQ90" s="1465">
        <f t="shared" si="16"/>
        <v>9</v>
      </c>
      <c r="BS90" s="1505">
        <v>2</v>
      </c>
      <c r="BT90" s="1512" t="s">
        <v>293</v>
      </c>
      <c r="BU90" s="1418" t="s">
        <v>248</v>
      </c>
      <c r="BV90" s="1415"/>
    </row>
    <row r="91" spans="2:74">
      <c r="B91" s="1505">
        <v>1</v>
      </c>
      <c r="C91" s="1559" t="s">
        <v>294</v>
      </c>
      <c r="D91" s="1418" t="s">
        <v>97</v>
      </c>
      <c r="E91" s="1456">
        <f t="shared" si="7"/>
        <v>8</v>
      </c>
      <c r="H91" s="1385"/>
      <c r="I91" s="93">
        <f t="shared" si="3"/>
        <v>0</v>
      </c>
      <c r="J91" s="1385"/>
      <c r="K91" s="1385"/>
      <c r="L91" s="1385"/>
      <c r="M91" s="1465"/>
      <c r="N91" s="93">
        <f t="shared" si="8"/>
        <v>1</v>
      </c>
      <c r="O91" s="93"/>
      <c r="P91" s="93"/>
      <c r="Q91" s="1385"/>
      <c r="R91" s="1480"/>
      <c r="S91" s="1480"/>
      <c r="T91" s="1509">
        <f t="shared" si="4"/>
        <v>1</v>
      </c>
      <c r="U91" s="1480"/>
      <c r="V91" s="1480"/>
      <c r="W91" s="1480"/>
      <c r="X91" s="1508"/>
      <c r="Y91" s="1509">
        <f t="shared" si="9"/>
        <v>1</v>
      </c>
      <c r="AA91" s="1480"/>
      <c r="AB91" s="1480"/>
      <c r="AC91" s="1480"/>
      <c r="AD91" s="1509">
        <f t="shared" si="10"/>
        <v>0</v>
      </c>
      <c r="AE91" s="1480"/>
      <c r="AF91" s="1480"/>
      <c r="AG91" s="1480"/>
      <c r="AH91" s="1480"/>
      <c r="AI91" s="1509">
        <f t="shared" si="5"/>
        <v>1</v>
      </c>
      <c r="AK91" s="1480"/>
      <c r="AL91" s="1480"/>
      <c r="AM91" s="1480"/>
      <c r="AN91" s="1508"/>
      <c r="AO91" s="1509">
        <f t="shared" si="6"/>
        <v>0</v>
      </c>
      <c r="AQ91" s="1480"/>
      <c r="AR91" s="1480"/>
      <c r="AS91" s="1508"/>
      <c r="AT91" s="1509">
        <f t="shared" si="11"/>
        <v>1</v>
      </c>
      <c r="AV91" s="1480"/>
      <c r="AW91" s="1480"/>
      <c r="AX91" s="1480"/>
      <c r="AY91" s="1480"/>
      <c r="AZ91" s="1509">
        <f t="shared" si="12"/>
        <v>2</v>
      </c>
      <c r="BB91" s="1480"/>
      <c r="BC91" s="1480"/>
      <c r="BD91" s="1508"/>
      <c r="BE91" s="1509">
        <f t="shared" si="13"/>
        <v>0</v>
      </c>
      <c r="BG91" s="1480"/>
      <c r="BH91" s="1480"/>
      <c r="BI91" s="1480"/>
      <c r="BJ91" s="1509">
        <f t="shared" si="14"/>
        <v>1</v>
      </c>
      <c r="BL91" s="1480"/>
      <c r="BM91" s="1480"/>
      <c r="BN91" s="1480"/>
      <c r="BO91" s="1509">
        <f t="shared" si="15"/>
        <v>0</v>
      </c>
      <c r="BQ91" s="1465">
        <f t="shared" si="16"/>
        <v>8</v>
      </c>
      <c r="BS91" s="1505">
        <v>1</v>
      </c>
      <c r="BT91" s="1513" t="s">
        <v>294</v>
      </c>
      <c r="BU91" s="1418" t="s">
        <v>97</v>
      </c>
      <c r="BV91" s="1415"/>
    </row>
    <row r="92" spans="2:74">
      <c r="B92" s="1505">
        <v>2</v>
      </c>
      <c r="C92" s="1558" t="s">
        <v>295</v>
      </c>
      <c r="D92" s="1418" t="s">
        <v>22</v>
      </c>
      <c r="E92" s="1456">
        <f t="shared" si="7"/>
        <v>2</v>
      </c>
      <c r="H92" s="1385"/>
      <c r="I92" s="93">
        <f t="shared" si="3"/>
        <v>0</v>
      </c>
      <c r="J92" s="1385"/>
      <c r="K92" s="1385"/>
      <c r="L92" s="1385"/>
      <c r="M92" s="1465"/>
      <c r="N92" s="93">
        <f t="shared" si="8"/>
        <v>0</v>
      </c>
      <c r="O92" s="93"/>
      <c r="P92" s="93"/>
      <c r="Q92" s="1385"/>
      <c r="R92" s="1480"/>
      <c r="S92" s="1480"/>
      <c r="T92" s="1509">
        <f t="shared" si="4"/>
        <v>0</v>
      </c>
      <c r="U92" s="1480"/>
      <c r="V92" s="1480"/>
      <c r="W92" s="1480"/>
      <c r="X92" s="1508"/>
      <c r="Y92" s="1509">
        <f t="shared" si="9"/>
        <v>0</v>
      </c>
      <c r="AA92" s="1480"/>
      <c r="AB92" s="1480"/>
      <c r="AC92" s="1480"/>
      <c r="AD92" s="1509">
        <f t="shared" si="10"/>
        <v>0</v>
      </c>
      <c r="AE92" s="1480"/>
      <c r="AF92" s="1480"/>
      <c r="AG92" s="1480"/>
      <c r="AH92" s="1480"/>
      <c r="AI92" s="1509">
        <f t="shared" si="5"/>
        <v>1</v>
      </c>
      <c r="AK92" s="1480"/>
      <c r="AL92" s="1480"/>
      <c r="AM92" s="1480"/>
      <c r="AN92" s="1508"/>
      <c r="AO92" s="1509">
        <f t="shared" si="6"/>
        <v>0</v>
      </c>
      <c r="AQ92" s="1480"/>
      <c r="AR92" s="1480"/>
      <c r="AS92" s="1508"/>
      <c r="AT92" s="1509">
        <f t="shared" si="11"/>
        <v>0</v>
      </c>
      <c r="AV92" s="1480"/>
      <c r="AW92" s="1480"/>
      <c r="AX92" s="1480"/>
      <c r="AY92" s="1480"/>
      <c r="AZ92" s="1509">
        <f t="shared" si="12"/>
        <v>0</v>
      </c>
      <c r="BB92" s="1480"/>
      <c r="BC92" s="1480"/>
      <c r="BD92" s="1508"/>
      <c r="BE92" s="1509">
        <f t="shared" si="13"/>
        <v>1</v>
      </c>
      <c r="BG92" s="1480"/>
      <c r="BH92" s="1480"/>
      <c r="BI92" s="1480"/>
      <c r="BJ92" s="1509">
        <f t="shared" si="14"/>
        <v>0</v>
      </c>
      <c r="BL92" s="1480"/>
      <c r="BM92" s="1480"/>
      <c r="BN92" s="1480"/>
      <c r="BO92" s="1509">
        <f t="shared" si="15"/>
        <v>0</v>
      </c>
      <c r="BQ92" s="1465">
        <f t="shared" si="16"/>
        <v>2</v>
      </c>
      <c r="BS92" s="1505">
        <v>2</v>
      </c>
      <c r="BT92" s="1483" t="s">
        <v>295</v>
      </c>
      <c r="BU92" s="1418" t="s">
        <v>22</v>
      </c>
      <c r="BV92" s="1415"/>
    </row>
    <row r="93" spans="2:74">
      <c r="B93" s="1505">
        <v>2</v>
      </c>
      <c r="C93" s="1557" t="s">
        <v>296</v>
      </c>
      <c r="D93" s="1418" t="s">
        <v>94</v>
      </c>
      <c r="E93" s="1456">
        <f t="shared" si="7"/>
        <v>7</v>
      </c>
      <c r="H93" s="1385"/>
      <c r="I93" s="93">
        <f t="shared" si="3"/>
        <v>1</v>
      </c>
      <c r="J93" s="1385"/>
      <c r="K93" s="1385"/>
      <c r="L93" s="1385"/>
      <c r="M93" s="1465"/>
      <c r="N93" s="93">
        <f t="shared" si="8"/>
        <v>1</v>
      </c>
      <c r="O93" s="93"/>
      <c r="P93" s="93"/>
      <c r="Q93" s="1385"/>
      <c r="R93" s="1480"/>
      <c r="S93" s="1480"/>
      <c r="T93" s="1509">
        <f t="shared" si="4"/>
        <v>1</v>
      </c>
      <c r="U93" s="1480"/>
      <c r="V93" s="1480"/>
      <c r="W93" s="1480"/>
      <c r="X93" s="1508"/>
      <c r="Y93" s="1509">
        <f t="shared" si="9"/>
        <v>1</v>
      </c>
      <c r="AA93" s="1480"/>
      <c r="AB93" s="1480"/>
      <c r="AC93" s="1480"/>
      <c r="AD93" s="1509">
        <f t="shared" si="10"/>
        <v>2</v>
      </c>
      <c r="AE93" s="1480"/>
      <c r="AF93" s="1480"/>
      <c r="AG93" s="1480"/>
      <c r="AH93" s="1480"/>
      <c r="AI93" s="1509">
        <f t="shared" si="5"/>
        <v>0</v>
      </c>
      <c r="AK93" s="1480"/>
      <c r="AL93" s="1480"/>
      <c r="AM93" s="1480"/>
      <c r="AN93" s="1508"/>
      <c r="AO93" s="1509">
        <f t="shared" si="6"/>
        <v>0</v>
      </c>
      <c r="AQ93" s="1480"/>
      <c r="AR93" s="1480"/>
      <c r="AS93" s="1508"/>
      <c r="AT93" s="1509">
        <f t="shared" si="11"/>
        <v>1</v>
      </c>
      <c r="AV93" s="1480"/>
      <c r="AW93" s="1480"/>
      <c r="AX93" s="1480"/>
      <c r="AY93" s="1480"/>
      <c r="AZ93" s="1509">
        <f t="shared" si="12"/>
        <v>0</v>
      </c>
      <c r="BB93" s="1480"/>
      <c r="BC93" s="1480"/>
      <c r="BD93" s="1508"/>
      <c r="BE93" s="1509">
        <f t="shared" si="13"/>
        <v>0</v>
      </c>
      <c r="BG93" s="1480"/>
      <c r="BH93" s="1480"/>
      <c r="BI93" s="1480"/>
      <c r="BJ93" s="1509">
        <f t="shared" si="14"/>
        <v>0</v>
      </c>
      <c r="BL93" s="1480"/>
      <c r="BM93" s="1480"/>
      <c r="BN93" s="1480"/>
      <c r="BO93" s="1509">
        <f t="shared" si="15"/>
        <v>0</v>
      </c>
      <c r="BQ93" s="1465">
        <f t="shared" si="16"/>
        <v>7</v>
      </c>
      <c r="BS93" s="1505">
        <v>2</v>
      </c>
      <c r="BT93" s="1514" t="s">
        <v>296</v>
      </c>
      <c r="BU93" s="1418" t="s">
        <v>94</v>
      </c>
      <c r="BV93" s="1415"/>
    </row>
    <row r="94" spans="2:74">
      <c r="B94" s="1505">
        <v>2</v>
      </c>
      <c r="C94" s="1556" t="s">
        <v>297</v>
      </c>
      <c r="D94" s="1418" t="s">
        <v>23</v>
      </c>
      <c r="E94" s="1456">
        <f t="shared" si="7"/>
        <v>8</v>
      </c>
      <c r="H94" s="1385"/>
      <c r="I94" s="93">
        <f t="shared" si="3"/>
        <v>2</v>
      </c>
      <c r="J94" s="1385"/>
      <c r="K94" s="1385"/>
      <c r="L94" s="1385"/>
      <c r="M94" s="1465"/>
      <c r="N94" s="93">
        <f t="shared" si="8"/>
        <v>1</v>
      </c>
      <c r="O94" s="93"/>
      <c r="P94" s="93"/>
      <c r="Q94" s="1385"/>
      <c r="R94" s="1480"/>
      <c r="S94" s="1480"/>
      <c r="T94" s="1509">
        <f t="shared" si="4"/>
        <v>0</v>
      </c>
      <c r="U94" s="1480"/>
      <c r="V94" s="1480"/>
      <c r="W94" s="1480"/>
      <c r="X94" s="1508"/>
      <c r="Y94" s="1509">
        <f t="shared" si="9"/>
        <v>0</v>
      </c>
      <c r="AA94" s="1480"/>
      <c r="AB94" s="1480"/>
      <c r="AC94" s="1480"/>
      <c r="AD94" s="1509">
        <f t="shared" si="10"/>
        <v>0</v>
      </c>
      <c r="AE94" s="1480"/>
      <c r="AF94" s="1480"/>
      <c r="AG94" s="1480"/>
      <c r="AH94" s="1480"/>
      <c r="AI94" s="1509">
        <f t="shared" si="5"/>
        <v>1</v>
      </c>
      <c r="AK94" s="1480"/>
      <c r="AL94" s="1480"/>
      <c r="AM94" s="1480"/>
      <c r="AN94" s="1508"/>
      <c r="AO94" s="1509">
        <f t="shared" si="6"/>
        <v>1</v>
      </c>
      <c r="AQ94" s="1480"/>
      <c r="AR94" s="1480"/>
      <c r="AS94" s="1508"/>
      <c r="AT94" s="1509">
        <f t="shared" si="11"/>
        <v>1</v>
      </c>
      <c r="AV94" s="1480"/>
      <c r="AW94" s="1480"/>
      <c r="AX94" s="1480"/>
      <c r="AY94" s="1480"/>
      <c r="AZ94" s="1509">
        <f t="shared" si="12"/>
        <v>1</v>
      </c>
      <c r="BB94" s="1480"/>
      <c r="BC94" s="1480"/>
      <c r="BD94" s="1508"/>
      <c r="BE94" s="1509">
        <f t="shared" si="13"/>
        <v>1</v>
      </c>
      <c r="BG94" s="1480"/>
      <c r="BH94" s="1480"/>
      <c r="BI94" s="1480"/>
      <c r="BJ94" s="1509">
        <f t="shared" si="14"/>
        <v>0</v>
      </c>
      <c r="BL94" s="1480"/>
      <c r="BM94" s="1480"/>
      <c r="BN94" s="1480"/>
      <c r="BO94" s="1509">
        <f t="shared" si="15"/>
        <v>0</v>
      </c>
      <c r="BQ94" s="1465">
        <f t="shared" si="16"/>
        <v>8</v>
      </c>
      <c r="BS94" s="1505">
        <v>2</v>
      </c>
      <c r="BT94" s="1515" t="s">
        <v>297</v>
      </c>
      <c r="BU94" s="1418" t="s">
        <v>23</v>
      </c>
      <c r="BV94" s="1415"/>
    </row>
    <row r="95" spans="2:74">
      <c r="B95" s="1505" t="s">
        <v>70</v>
      </c>
      <c r="C95" s="1555" t="s">
        <v>298</v>
      </c>
      <c r="D95" s="1418" t="s">
        <v>28</v>
      </c>
      <c r="E95" s="1456">
        <f t="shared" si="7"/>
        <v>4</v>
      </c>
      <c r="H95" s="1385"/>
      <c r="I95" s="93">
        <f t="shared" si="3"/>
        <v>0</v>
      </c>
      <c r="J95" s="1385"/>
      <c r="K95" s="1385"/>
      <c r="L95" s="1385"/>
      <c r="M95" s="1465"/>
      <c r="N95" s="93">
        <f t="shared" si="8"/>
        <v>1</v>
      </c>
      <c r="O95" s="93"/>
      <c r="P95" s="93"/>
      <c r="Q95" s="1385"/>
      <c r="R95" s="1480"/>
      <c r="S95" s="1480"/>
      <c r="T95" s="1509">
        <f t="shared" si="4"/>
        <v>1</v>
      </c>
      <c r="U95" s="1480"/>
      <c r="V95" s="1480"/>
      <c r="W95" s="1480"/>
      <c r="X95" s="1508"/>
      <c r="Y95" s="1509">
        <f t="shared" si="9"/>
        <v>0</v>
      </c>
      <c r="AA95" s="1480"/>
      <c r="AB95" s="1480"/>
      <c r="AC95" s="1480"/>
      <c r="AD95" s="1509">
        <f t="shared" si="10"/>
        <v>0</v>
      </c>
      <c r="AE95" s="1480"/>
      <c r="AF95" s="1480"/>
      <c r="AG95" s="1480"/>
      <c r="AH95" s="1480"/>
      <c r="AI95" s="1509">
        <f t="shared" si="5"/>
        <v>0</v>
      </c>
      <c r="AK95" s="1480"/>
      <c r="AL95" s="1480"/>
      <c r="AM95" s="1480"/>
      <c r="AN95" s="1508"/>
      <c r="AO95" s="1509">
        <f t="shared" si="6"/>
        <v>0</v>
      </c>
      <c r="AQ95" s="1480"/>
      <c r="AR95" s="1480"/>
      <c r="AS95" s="1508"/>
      <c r="AT95" s="1509">
        <f t="shared" si="11"/>
        <v>0</v>
      </c>
      <c r="AV95" s="1480"/>
      <c r="AW95" s="1480"/>
      <c r="AX95" s="1480"/>
      <c r="AY95" s="1480"/>
      <c r="AZ95" s="1509">
        <f t="shared" si="12"/>
        <v>0</v>
      </c>
      <c r="BB95" s="1480"/>
      <c r="BC95" s="1480"/>
      <c r="BD95" s="1508"/>
      <c r="BE95" s="1509">
        <f t="shared" si="13"/>
        <v>1</v>
      </c>
      <c r="BG95" s="1480"/>
      <c r="BH95" s="1480"/>
      <c r="BI95" s="1480"/>
      <c r="BJ95" s="1509">
        <f t="shared" si="14"/>
        <v>1</v>
      </c>
      <c r="BL95" s="1480"/>
      <c r="BM95" s="1480"/>
      <c r="BN95" s="1480"/>
      <c r="BO95" s="1509">
        <f t="shared" si="15"/>
        <v>0</v>
      </c>
      <c r="BQ95" s="1465">
        <f t="shared" si="16"/>
        <v>4</v>
      </c>
      <c r="BS95" s="1505" t="s">
        <v>70</v>
      </c>
      <c r="BT95" s="1487" t="s">
        <v>298</v>
      </c>
      <c r="BU95" s="1418" t="s">
        <v>28</v>
      </c>
      <c r="BV95" s="1415"/>
    </row>
    <row r="96" spans="2:74">
      <c r="B96" s="1505" t="s">
        <v>175</v>
      </c>
      <c r="C96" s="1339" t="s">
        <v>299</v>
      </c>
      <c r="D96" s="1418" t="s">
        <v>24</v>
      </c>
      <c r="E96" s="1456">
        <f t="shared" si="7"/>
        <v>1</v>
      </c>
      <c r="H96" s="1385"/>
      <c r="I96" s="93">
        <f t="shared" si="3"/>
        <v>0</v>
      </c>
      <c r="J96" s="1385"/>
      <c r="K96" s="1385"/>
      <c r="L96" s="1385"/>
      <c r="M96" s="1465"/>
      <c r="N96" s="93">
        <f t="shared" si="8"/>
        <v>0</v>
      </c>
      <c r="O96" s="93"/>
      <c r="P96" s="93"/>
      <c r="Q96" s="1385"/>
      <c r="R96" s="1480"/>
      <c r="S96" s="1480"/>
      <c r="T96" s="1509">
        <f t="shared" si="4"/>
        <v>0</v>
      </c>
      <c r="U96" s="1480"/>
      <c r="V96" s="1480"/>
      <c r="W96" s="1480"/>
      <c r="X96" s="1508"/>
      <c r="Y96" s="1509">
        <f t="shared" si="9"/>
        <v>0</v>
      </c>
      <c r="AA96" s="1480"/>
      <c r="AB96" s="1480"/>
      <c r="AC96" s="1480"/>
      <c r="AD96" s="1509">
        <f t="shared" si="10"/>
        <v>0</v>
      </c>
      <c r="AE96" s="1480"/>
      <c r="AF96" s="1480"/>
      <c r="AG96" s="1480"/>
      <c r="AH96" s="1480"/>
      <c r="AI96" s="1509">
        <f t="shared" si="5"/>
        <v>0</v>
      </c>
      <c r="AK96" s="1480"/>
      <c r="AL96" s="1480"/>
      <c r="AM96" s="1480"/>
      <c r="AN96" s="1508"/>
      <c r="AO96" s="1509">
        <f t="shared" si="6"/>
        <v>0</v>
      </c>
      <c r="AQ96" s="1480"/>
      <c r="AR96" s="1480"/>
      <c r="AS96" s="1508"/>
      <c r="AT96" s="1509">
        <f t="shared" si="11"/>
        <v>1</v>
      </c>
      <c r="AV96" s="1480"/>
      <c r="AW96" s="1480"/>
      <c r="AX96" s="1480"/>
      <c r="AY96" s="1480"/>
      <c r="AZ96" s="1509">
        <f t="shared" si="12"/>
        <v>0</v>
      </c>
      <c r="BB96" s="1480"/>
      <c r="BC96" s="1480"/>
      <c r="BD96" s="1508"/>
      <c r="BE96" s="1509">
        <f t="shared" si="13"/>
        <v>0</v>
      </c>
      <c r="BG96" s="1480"/>
      <c r="BH96" s="1480"/>
      <c r="BI96" s="1480"/>
      <c r="BJ96" s="1509">
        <f t="shared" si="14"/>
        <v>0</v>
      </c>
      <c r="BL96" s="1480"/>
      <c r="BM96" s="1480"/>
      <c r="BN96" s="1480"/>
      <c r="BO96" s="1509">
        <f t="shared" si="15"/>
        <v>0</v>
      </c>
      <c r="BQ96" s="1465">
        <f t="shared" si="16"/>
        <v>1</v>
      </c>
      <c r="BS96" s="1505" t="s">
        <v>175</v>
      </c>
      <c r="BT96" s="1516" t="s">
        <v>299</v>
      </c>
      <c r="BU96" s="1418" t="s">
        <v>24</v>
      </c>
      <c r="BV96" s="1415"/>
    </row>
    <row r="97" spans="2:74">
      <c r="B97" s="1505">
        <v>2</v>
      </c>
      <c r="C97" s="1561" t="s">
        <v>300</v>
      </c>
      <c r="D97" s="1418" t="s">
        <v>20</v>
      </c>
      <c r="E97" s="1456">
        <f t="shared" si="7"/>
        <v>10</v>
      </c>
      <c r="H97" s="1385"/>
      <c r="I97" s="93">
        <f t="shared" si="3"/>
        <v>2</v>
      </c>
      <c r="J97" s="1385"/>
      <c r="K97" s="1385"/>
      <c r="L97" s="1385"/>
      <c r="M97" s="1465"/>
      <c r="N97" s="93">
        <f t="shared" si="8"/>
        <v>0</v>
      </c>
      <c r="O97" s="93"/>
      <c r="P97" s="93"/>
      <c r="Q97" s="1385"/>
      <c r="R97" s="1480"/>
      <c r="S97" s="1480"/>
      <c r="T97" s="1509">
        <f t="shared" si="4"/>
        <v>1</v>
      </c>
      <c r="U97" s="1480"/>
      <c r="V97" s="1480"/>
      <c r="W97" s="1480"/>
      <c r="X97" s="1508"/>
      <c r="Y97" s="1509">
        <f t="shared" si="9"/>
        <v>1</v>
      </c>
      <c r="AA97" s="1480"/>
      <c r="AB97" s="1480"/>
      <c r="AC97" s="1480"/>
      <c r="AD97" s="1509">
        <f t="shared" si="10"/>
        <v>0</v>
      </c>
      <c r="AE97" s="1480"/>
      <c r="AF97" s="1480"/>
      <c r="AG97" s="1480"/>
      <c r="AH97" s="1480"/>
      <c r="AI97" s="1509">
        <f t="shared" si="5"/>
        <v>1</v>
      </c>
      <c r="AK97" s="1480"/>
      <c r="AL97" s="1480"/>
      <c r="AM97" s="1480"/>
      <c r="AN97" s="1508"/>
      <c r="AO97" s="1509">
        <f t="shared" si="6"/>
        <v>3</v>
      </c>
      <c r="AQ97" s="1480"/>
      <c r="AR97" s="1480"/>
      <c r="AS97" s="1508"/>
      <c r="AT97" s="1509">
        <f t="shared" si="11"/>
        <v>1</v>
      </c>
      <c r="AV97" s="1480"/>
      <c r="AW97" s="1480"/>
      <c r="AX97" s="1480"/>
      <c r="AY97" s="1480"/>
      <c r="AZ97" s="1509">
        <f t="shared" si="12"/>
        <v>0</v>
      </c>
      <c r="BB97" s="1480"/>
      <c r="BC97" s="1480"/>
      <c r="BD97" s="1508"/>
      <c r="BE97" s="1509">
        <f t="shared" si="13"/>
        <v>1</v>
      </c>
      <c r="BG97" s="1480"/>
      <c r="BH97" s="1480"/>
      <c r="BI97" s="1480"/>
      <c r="BJ97" s="1509">
        <f t="shared" si="14"/>
        <v>0</v>
      </c>
      <c r="BL97" s="1480"/>
      <c r="BM97" s="1480"/>
      <c r="BN97" s="1480"/>
      <c r="BO97" s="1509">
        <f t="shared" si="15"/>
        <v>0</v>
      </c>
      <c r="BQ97" s="1465">
        <f t="shared" si="16"/>
        <v>10</v>
      </c>
      <c r="BS97" s="1505">
        <v>2</v>
      </c>
      <c r="BT97" s="1517" t="s">
        <v>300</v>
      </c>
      <c r="BU97" s="1418" t="s">
        <v>20</v>
      </c>
      <c r="BV97" s="1415"/>
    </row>
    <row r="98" spans="2:74">
      <c r="B98" s="1505">
        <v>2</v>
      </c>
      <c r="C98" s="1562" t="s">
        <v>301</v>
      </c>
      <c r="D98" s="1418" t="s">
        <v>1287</v>
      </c>
      <c r="E98" s="1456">
        <f t="shared" si="7"/>
        <v>3</v>
      </c>
      <c r="H98" s="1385"/>
      <c r="I98" s="93">
        <f t="shared" si="3"/>
        <v>0</v>
      </c>
      <c r="J98" s="1385"/>
      <c r="K98" s="1385"/>
      <c r="L98" s="1385"/>
      <c r="M98" s="1465"/>
      <c r="N98" s="93">
        <f t="shared" si="8"/>
        <v>0</v>
      </c>
      <c r="O98" s="93"/>
      <c r="P98" s="93"/>
      <c r="Q98" s="1385"/>
      <c r="R98" s="1480"/>
      <c r="S98" s="1480"/>
      <c r="T98" s="1509">
        <f t="shared" si="4"/>
        <v>0</v>
      </c>
      <c r="U98" s="1480"/>
      <c r="V98" s="1480"/>
      <c r="W98" s="1480"/>
      <c r="X98" s="1508"/>
      <c r="Y98" s="1509">
        <f t="shared" si="9"/>
        <v>0</v>
      </c>
      <c r="AA98" s="1480"/>
      <c r="AB98" s="1480"/>
      <c r="AC98" s="1480"/>
      <c r="AD98" s="1509">
        <f t="shared" si="10"/>
        <v>0</v>
      </c>
      <c r="AE98" s="1480"/>
      <c r="AF98" s="1480"/>
      <c r="AG98" s="1480"/>
      <c r="AH98" s="1480"/>
      <c r="AI98" s="1509">
        <f t="shared" si="5"/>
        <v>0</v>
      </c>
      <c r="AK98" s="1480"/>
      <c r="AL98" s="1480"/>
      <c r="AM98" s="1480"/>
      <c r="AN98" s="1508"/>
      <c r="AO98" s="1509">
        <f t="shared" si="6"/>
        <v>1</v>
      </c>
      <c r="AQ98" s="1480"/>
      <c r="AR98" s="1480"/>
      <c r="AS98" s="1508"/>
      <c r="AT98" s="1509">
        <f t="shared" si="11"/>
        <v>0</v>
      </c>
      <c r="AV98" s="1480"/>
      <c r="AW98" s="1480"/>
      <c r="AX98" s="1480"/>
      <c r="AY98" s="1480"/>
      <c r="AZ98" s="1509">
        <f t="shared" si="12"/>
        <v>0</v>
      </c>
      <c r="BB98" s="1480"/>
      <c r="BC98" s="1480"/>
      <c r="BD98" s="1508"/>
      <c r="BE98" s="1509">
        <f t="shared" si="13"/>
        <v>0</v>
      </c>
      <c r="BG98" s="1480"/>
      <c r="BH98" s="1480"/>
      <c r="BI98" s="1480"/>
      <c r="BJ98" s="1509">
        <f t="shared" si="14"/>
        <v>1</v>
      </c>
      <c r="BL98" s="1480"/>
      <c r="BM98" s="1480"/>
      <c r="BN98" s="1480"/>
      <c r="BO98" s="1509">
        <f t="shared" si="15"/>
        <v>1</v>
      </c>
      <c r="BQ98" s="1465">
        <f t="shared" si="16"/>
        <v>3</v>
      </c>
      <c r="BS98" s="1505">
        <v>2</v>
      </c>
      <c r="BT98" s="1518" t="s">
        <v>301</v>
      </c>
      <c r="BU98" s="1418" t="s">
        <v>25</v>
      </c>
      <c r="BV98" s="1415"/>
    </row>
    <row r="99" spans="2:74">
      <c r="B99" s="1505" t="s">
        <v>70</v>
      </c>
      <c r="C99" s="1563" t="s">
        <v>302</v>
      </c>
      <c r="D99" s="1418" t="s">
        <v>29</v>
      </c>
      <c r="E99" s="1456">
        <f t="shared" si="7"/>
        <v>4</v>
      </c>
      <c r="H99" s="1385"/>
      <c r="I99" s="93">
        <f t="shared" si="3"/>
        <v>0</v>
      </c>
      <c r="J99" s="1385"/>
      <c r="K99" s="1385"/>
      <c r="L99" s="1385"/>
      <c r="M99" s="1465"/>
      <c r="N99" s="93">
        <f t="shared" si="8"/>
        <v>1</v>
      </c>
      <c r="O99" s="93"/>
      <c r="P99" s="93"/>
      <c r="Q99" s="1385"/>
      <c r="R99" s="1480"/>
      <c r="S99" s="1480"/>
      <c r="T99" s="1509">
        <f t="shared" si="4"/>
        <v>1</v>
      </c>
      <c r="U99" s="1480"/>
      <c r="V99" s="1480"/>
      <c r="W99" s="1480"/>
      <c r="X99" s="1508"/>
      <c r="Y99" s="1509">
        <f t="shared" si="9"/>
        <v>0</v>
      </c>
      <c r="AA99" s="1480"/>
      <c r="AB99" s="1480"/>
      <c r="AC99" s="1480"/>
      <c r="AD99" s="1509">
        <f t="shared" si="10"/>
        <v>0</v>
      </c>
      <c r="AE99" s="1480"/>
      <c r="AF99" s="1480"/>
      <c r="AG99" s="1480"/>
      <c r="AH99" s="1480"/>
      <c r="AI99" s="1509">
        <f t="shared" si="5"/>
        <v>0</v>
      </c>
      <c r="AK99" s="1480"/>
      <c r="AL99" s="1480"/>
      <c r="AM99" s="1480"/>
      <c r="AN99" s="1508"/>
      <c r="AO99" s="1509">
        <f t="shared" si="6"/>
        <v>1</v>
      </c>
      <c r="AQ99" s="1480"/>
      <c r="AR99" s="1480"/>
      <c r="AS99" s="1508"/>
      <c r="AT99" s="1509">
        <f t="shared" si="11"/>
        <v>0</v>
      </c>
      <c r="AV99" s="1480"/>
      <c r="AW99" s="1480"/>
      <c r="AX99" s="1480"/>
      <c r="AY99" s="1480"/>
      <c r="AZ99" s="1509">
        <f t="shared" si="12"/>
        <v>1</v>
      </c>
      <c r="BB99" s="1480"/>
      <c r="BC99" s="1480"/>
      <c r="BD99" s="1508"/>
      <c r="BE99" s="1509">
        <f t="shared" si="13"/>
        <v>0</v>
      </c>
      <c r="BG99" s="1480"/>
      <c r="BH99" s="1480"/>
      <c r="BI99" s="1480"/>
      <c r="BJ99" s="1509">
        <f t="shared" si="14"/>
        <v>0</v>
      </c>
      <c r="BL99" s="1480"/>
      <c r="BM99" s="1480"/>
      <c r="BN99" s="1480"/>
      <c r="BO99" s="1509">
        <f t="shared" si="15"/>
        <v>0</v>
      </c>
      <c r="BQ99" s="1465">
        <f t="shared" si="16"/>
        <v>4</v>
      </c>
      <c r="BS99" s="1505" t="s">
        <v>70</v>
      </c>
      <c r="BT99" s="1519" t="s">
        <v>302</v>
      </c>
      <c r="BU99" s="1418" t="s">
        <v>29</v>
      </c>
      <c r="BV99" s="1415"/>
    </row>
    <row r="100" spans="2:74">
      <c r="B100" s="1505">
        <v>1</v>
      </c>
      <c r="C100" s="1560" t="s">
        <v>303</v>
      </c>
      <c r="D100" s="1418" t="s">
        <v>21</v>
      </c>
      <c r="E100" s="1456">
        <f>SUM(G100:BP100)</f>
        <v>6</v>
      </c>
      <c r="H100" s="1385"/>
      <c r="I100" s="93">
        <f t="shared" si="3"/>
        <v>0</v>
      </c>
      <c r="J100" s="1385"/>
      <c r="K100" s="1385"/>
      <c r="L100" s="1385"/>
      <c r="M100" s="1465"/>
      <c r="N100" s="93">
        <f t="shared" si="8"/>
        <v>0</v>
      </c>
      <c r="O100" s="93"/>
      <c r="P100" s="93"/>
      <c r="Q100" s="1385"/>
      <c r="R100" s="1480"/>
      <c r="S100" s="1480"/>
      <c r="T100" s="1509">
        <f t="shared" si="4"/>
        <v>0</v>
      </c>
      <c r="U100" s="1480"/>
      <c r="V100" s="1480"/>
      <c r="W100" s="1480"/>
      <c r="X100" s="1508"/>
      <c r="Y100" s="1509">
        <f t="shared" si="9"/>
        <v>0</v>
      </c>
      <c r="AA100" s="1480"/>
      <c r="AB100" s="1480"/>
      <c r="AC100" s="1480"/>
      <c r="AD100" s="1509">
        <f t="shared" si="10"/>
        <v>1</v>
      </c>
      <c r="AE100" s="1480"/>
      <c r="AF100" s="1480"/>
      <c r="AG100" s="1480"/>
      <c r="AH100" s="1480"/>
      <c r="AI100" s="1509">
        <f t="shared" si="5"/>
        <v>1</v>
      </c>
      <c r="AK100" s="1480"/>
      <c r="AL100" s="1480"/>
      <c r="AM100" s="1480"/>
      <c r="AN100" s="1508"/>
      <c r="AO100" s="1509">
        <f t="shared" si="6"/>
        <v>1</v>
      </c>
      <c r="AQ100" s="1480"/>
      <c r="AR100" s="1480"/>
      <c r="AS100" s="1508"/>
      <c r="AT100" s="1509">
        <f t="shared" si="11"/>
        <v>0</v>
      </c>
      <c r="AV100" s="1480"/>
      <c r="AW100" s="1480"/>
      <c r="AX100" s="1480"/>
      <c r="AY100" s="1480"/>
      <c r="AZ100" s="1509">
        <f t="shared" si="12"/>
        <v>1</v>
      </c>
      <c r="BB100" s="1480"/>
      <c r="BC100" s="1480"/>
      <c r="BD100" s="1508"/>
      <c r="BE100" s="1509">
        <f t="shared" si="13"/>
        <v>0</v>
      </c>
      <c r="BG100" s="1480"/>
      <c r="BH100" s="1480"/>
      <c r="BI100" s="1480"/>
      <c r="BJ100" s="1509">
        <f t="shared" si="14"/>
        <v>1</v>
      </c>
      <c r="BL100" s="1480"/>
      <c r="BM100" s="1480"/>
      <c r="BN100" s="1480"/>
      <c r="BO100" s="1509">
        <f t="shared" si="15"/>
        <v>1</v>
      </c>
      <c r="BQ100" s="1465">
        <f t="shared" si="16"/>
        <v>6</v>
      </c>
      <c r="BS100" s="1505">
        <v>1</v>
      </c>
      <c r="BT100" s="1520" t="s">
        <v>303</v>
      </c>
      <c r="BU100" s="1418" t="s">
        <v>21</v>
      </c>
      <c r="BV100" s="1415" t="s">
        <v>1351</v>
      </c>
    </row>
    <row r="101" spans="2:74">
      <c r="B101" s="1416" t="s">
        <v>1283</v>
      </c>
      <c r="C101" s="1696" t="s">
        <v>1346</v>
      </c>
      <c r="D101" s="1418" t="s">
        <v>1285</v>
      </c>
      <c r="E101" s="1456">
        <f>SUM(G101:BP101)</f>
        <v>5</v>
      </c>
      <c r="G101" s="1456"/>
      <c r="H101" s="1385"/>
      <c r="I101" s="93">
        <f t="shared" si="3"/>
        <v>0</v>
      </c>
      <c r="J101" s="1385"/>
      <c r="K101" s="1385"/>
      <c r="L101" s="1385"/>
      <c r="M101" s="1465"/>
      <c r="N101" s="93">
        <f t="shared" si="8"/>
        <v>0</v>
      </c>
      <c r="O101" s="93"/>
      <c r="P101" s="93"/>
      <c r="Q101" s="1385"/>
      <c r="R101" s="1480"/>
      <c r="S101" s="1480"/>
      <c r="T101" s="1509">
        <f t="shared" si="4"/>
        <v>0</v>
      </c>
      <c r="U101" s="1480"/>
      <c r="V101" s="1480"/>
      <c r="W101" s="1480"/>
      <c r="X101" s="1508"/>
      <c r="Y101" s="1509">
        <f t="shared" si="9"/>
        <v>0</v>
      </c>
      <c r="AA101" s="1480"/>
      <c r="AB101" s="1480"/>
      <c r="AC101" s="1480"/>
      <c r="AD101" s="1509">
        <f t="shared" si="10"/>
        <v>0</v>
      </c>
      <c r="AE101" s="1480"/>
      <c r="AF101" s="1480"/>
      <c r="AG101" s="1480"/>
      <c r="AH101" s="1480"/>
      <c r="AI101" s="1509">
        <f t="shared" si="5"/>
        <v>0</v>
      </c>
      <c r="AK101" s="1480"/>
      <c r="AL101" s="1480"/>
      <c r="AM101" s="1480"/>
      <c r="AN101" s="1508"/>
      <c r="AO101" s="1509">
        <f t="shared" si="6"/>
        <v>1</v>
      </c>
      <c r="AQ101" s="1480"/>
      <c r="AR101" s="1480"/>
      <c r="AS101" s="1508"/>
      <c r="AT101" s="1509">
        <f t="shared" si="11"/>
        <v>0</v>
      </c>
      <c r="AV101" s="1480"/>
      <c r="AW101" s="1480"/>
      <c r="AX101" s="1480"/>
      <c r="AY101" s="1480"/>
      <c r="AZ101" s="1509">
        <f t="shared" si="12"/>
        <v>2</v>
      </c>
      <c r="BB101" s="1480"/>
      <c r="BC101" s="1480"/>
      <c r="BD101" s="1508"/>
      <c r="BE101" s="1509">
        <f t="shared" si="13"/>
        <v>0</v>
      </c>
      <c r="BG101" s="1480"/>
      <c r="BH101" s="1480"/>
      <c r="BI101" s="1480"/>
      <c r="BJ101" s="1509">
        <f t="shared" si="14"/>
        <v>1</v>
      </c>
      <c r="BL101" s="1480"/>
      <c r="BM101" s="1480"/>
      <c r="BN101" s="1480"/>
      <c r="BO101" s="1509">
        <f t="shared" si="15"/>
        <v>1</v>
      </c>
      <c r="BQ101" s="1465">
        <f>SUM(G101:BP101)</f>
        <v>5</v>
      </c>
      <c r="BS101" s="1505" t="s">
        <v>1283</v>
      </c>
      <c r="BT101" s="1417" t="s">
        <v>1352</v>
      </c>
      <c r="BU101" s="1418" t="s">
        <v>1285</v>
      </c>
      <c r="BV101" s="1415"/>
    </row>
    <row r="102" spans="2:74">
      <c r="B102" s="1416">
        <v>1</v>
      </c>
      <c r="C102" s="1730" t="s">
        <v>304</v>
      </c>
      <c r="D102" s="1418" t="s">
        <v>199</v>
      </c>
      <c r="E102" s="1456">
        <f>SUM(G102:BP102)</f>
        <v>7</v>
      </c>
      <c r="H102" s="1385"/>
      <c r="I102" s="93">
        <f t="shared" si="3"/>
        <v>1</v>
      </c>
      <c r="J102" s="1385"/>
      <c r="K102" s="1385"/>
      <c r="L102" s="1385"/>
      <c r="M102" s="1465"/>
      <c r="N102" s="93">
        <f t="shared" si="8"/>
        <v>1</v>
      </c>
      <c r="O102" s="93"/>
      <c r="P102" s="93"/>
      <c r="Q102" s="1465"/>
      <c r="R102" s="1480"/>
      <c r="S102" s="1480"/>
      <c r="T102" s="1509">
        <f t="shared" si="4"/>
        <v>1</v>
      </c>
      <c r="U102" s="1480"/>
      <c r="V102" s="1480"/>
      <c r="W102" s="1480"/>
      <c r="X102" s="1508"/>
      <c r="Y102" s="1509">
        <f t="shared" si="9"/>
        <v>1</v>
      </c>
      <c r="AA102" s="1480"/>
      <c r="AB102" s="1480"/>
      <c r="AC102" s="1480"/>
      <c r="AD102" s="1509">
        <f t="shared" si="10"/>
        <v>1</v>
      </c>
      <c r="AE102" s="1480"/>
      <c r="AF102" s="1480"/>
      <c r="AG102" s="1480"/>
      <c r="AH102" s="1480"/>
      <c r="AI102" s="1509">
        <f t="shared" si="5"/>
        <v>1</v>
      </c>
      <c r="AK102" s="1480"/>
      <c r="AL102" s="1480"/>
      <c r="AM102" s="1480"/>
      <c r="AN102" s="1508"/>
      <c r="AO102" s="1509">
        <f t="shared" si="6"/>
        <v>0</v>
      </c>
      <c r="AQ102" s="1480"/>
      <c r="AR102" s="1480"/>
      <c r="AS102" s="1508"/>
      <c r="AT102" s="1509">
        <f t="shared" si="11"/>
        <v>0</v>
      </c>
      <c r="AV102" s="1480"/>
      <c r="AW102" s="1480"/>
      <c r="AX102" s="1480"/>
      <c r="AY102" s="1480"/>
      <c r="AZ102" s="1509">
        <f t="shared" si="12"/>
        <v>1</v>
      </c>
      <c r="BB102" s="1480"/>
      <c r="BC102" s="1480"/>
      <c r="BD102" s="1508"/>
      <c r="BE102" s="1509">
        <f t="shared" si="13"/>
        <v>0</v>
      </c>
      <c r="BG102" s="1480"/>
      <c r="BH102" s="1480"/>
      <c r="BI102" s="1480"/>
      <c r="BJ102" s="1509">
        <f t="shared" si="14"/>
        <v>0</v>
      </c>
      <c r="BL102" s="1480"/>
      <c r="BM102" s="1480"/>
      <c r="BN102" s="1480"/>
      <c r="BO102" s="1509">
        <f t="shared" si="15"/>
        <v>0</v>
      </c>
      <c r="BQ102" s="1465">
        <f>SUM(G102:BP102)</f>
        <v>7</v>
      </c>
      <c r="BS102" s="1505">
        <v>1</v>
      </c>
      <c r="BT102" s="1388" t="s">
        <v>304</v>
      </c>
      <c r="BU102" s="1418" t="s">
        <v>199</v>
      </c>
      <c r="BV102" s="1422" t="s">
        <v>857</v>
      </c>
    </row>
    <row r="103" spans="2:74">
      <c r="B103" s="1505">
        <v>2</v>
      </c>
      <c r="C103" s="1731" t="s">
        <v>305</v>
      </c>
      <c r="D103" s="1418" t="s">
        <v>240</v>
      </c>
      <c r="E103" s="1456">
        <f t="shared" si="7"/>
        <v>6</v>
      </c>
      <c r="H103" s="1385"/>
      <c r="I103" s="93">
        <f t="shared" si="3"/>
        <v>1</v>
      </c>
      <c r="J103" s="1385"/>
      <c r="K103" s="1385"/>
      <c r="L103" s="1385"/>
      <c r="M103" s="1465"/>
      <c r="N103" s="93">
        <f t="shared" si="8"/>
        <v>0</v>
      </c>
      <c r="O103" s="93"/>
      <c r="P103" s="93"/>
      <c r="Q103" s="1385"/>
      <c r="R103" s="1480"/>
      <c r="S103" s="1480"/>
      <c r="T103" s="1509">
        <f t="shared" si="4"/>
        <v>1</v>
      </c>
      <c r="U103" s="1480"/>
      <c r="V103" s="1480"/>
      <c r="W103" s="1480"/>
      <c r="X103" s="1508"/>
      <c r="Y103" s="1509">
        <f t="shared" si="9"/>
        <v>0</v>
      </c>
      <c r="AA103" s="1480"/>
      <c r="AB103" s="1480"/>
      <c r="AC103" s="1480"/>
      <c r="AD103" s="1509">
        <f t="shared" si="10"/>
        <v>0</v>
      </c>
      <c r="AE103" s="1480"/>
      <c r="AF103" s="1480"/>
      <c r="AG103" s="1480"/>
      <c r="AH103" s="1480"/>
      <c r="AI103" s="1509">
        <f t="shared" si="5"/>
        <v>0</v>
      </c>
      <c r="AK103" s="1480"/>
      <c r="AL103" s="1480"/>
      <c r="AM103" s="1480"/>
      <c r="AN103" s="1508"/>
      <c r="AO103" s="1509">
        <f t="shared" si="6"/>
        <v>0</v>
      </c>
      <c r="AQ103" s="1480"/>
      <c r="AR103" s="1480"/>
      <c r="AS103" s="1508"/>
      <c r="AT103" s="1509">
        <f t="shared" si="11"/>
        <v>1</v>
      </c>
      <c r="AV103" s="1480"/>
      <c r="AW103" s="1480"/>
      <c r="AX103" s="1480"/>
      <c r="AY103" s="1480"/>
      <c r="AZ103" s="1509">
        <f t="shared" si="12"/>
        <v>0</v>
      </c>
      <c r="BB103" s="1480"/>
      <c r="BC103" s="1480"/>
      <c r="BD103" s="1508"/>
      <c r="BE103" s="1509">
        <f t="shared" si="13"/>
        <v>1</v>
      </c>
      <c r="BG103" s="1480"/>
      <c r="BH103" s="1480"/>
      <c r="BI103" s="1480"/>
      <c r="BJ103" s="1509">
        <f t="shared" si="14"/>
        <v>1</v>
      </c>
      <c r="BL103" s="1480"/>
      <c r="BM103" s="1480"/>
      <c r="BN103" s="1480"/>
      <c r="BO103" s="1509">
        <f t="shared" si="15"/>
        <v>1</v>
      </c>
      <c r="BQ103" s="1465">
        <f t="shared" si="16"/>
        <v>6</v>
      </c>
      <c r="BS103" s="1505">
        <v>2</v>
      </c>
      <c r="BT103" s="1483" t="s">
        <v>305</v>
      </c>
      <c r="BU103" s="1418" t="s">
        <v>240</v>
      </c>
      <c r="BV103" s="1415"/>
    </row>
    <row r="104" spans="2:74">
      <c r="B104" s="1505"/>
      <c r="C104" s="92"/>
      <c r="D104" s="1418"/>
      <c r="E104" s="1456"/>
      <c r="H104" s="1385"/>
      <c r="I104" s="93">
        <f t="shared" si="3"/>
        <v>0</v>
      </c>
      <c r="J104" s="1385"/>
      <c r="K104" s="1385"/>
      <c r="L104" s="1385"/>
      <c r="M104" s="1465"/>
      <c r="N104" s="93">
        <f t="shared" si="8"/>
        <v>0</v>
      </c>
      <c r="O104" s="93"/>
      <c r="P104" s="93"/>
      <c r="Q104" s="1385"/>
      <c r="R104" s="1480"/>
      <c r="S104" s="1480"/>
      <c r="T104" s="1509">
        <f t="shared" si="4"/>
        <v>0</v>
      </c>
      <c r="U104" s="1480"/>
      <c r="V104" s="1480"/>
      <c r="W104" s="1480"/>
      <c r="X104" s="1508"/>
      <c r="Y104" s="1509">
        <f t="shared" si="9"/>
        <v>0</v>
      </c>
      <c r="AA104" s="1480"/>
      <c r="AB104" s="1480"/>
      <c r="AC104" s="1480"/>
      <c r="AD104" s="1509">
        <f t="shared" si="10"/>
        <v>0</v>
      </c>
      <c r="AE104" s="1480"/>
      <c r="AF104" s="1480"/>
      <c r="AG104" s="1480"/>
      <c r="AH104" s="1480"/>
      <c r="AI104" s="1509">
        <f t="shared" si="5"/>
        <v>0</v>
      </c>
      <c r="AK104" s="1480"/>
      <c r="AL104" s="1480"/>
      <c r="AM104" s="1480"/>
      <c r="AN104" s="1508"/>
      <c r="AO104" s="1509">
        <f t="shared" si="6"/>
        <v>0</v>
      </c>
      <c r="AQ104" s="1480"/>
      <c r="AR104" s="1480"/>
      <c r="AS104" s="1508"/>
      <c r="AT104" s="1509">
        <f t="shared" si="11"/>
        <v>0</v>
      </c>
      <c r="AV104" s="1480"/>
      <c r="AW104" s="1480"/>
      <c r="AX104" s="1480"/>
      <c r="AY104" s="1480"/>
      <c r="AZ104" s="1509">
        <f t="shared" si="12"/>
        <v>0</v>
      </c>
      <c r="BB104" s="1480"/>
      <c r="BC104" s="1480"/>
      <c r="BD104" s="1508"/>
      <c r="BE104" s="1509">
        <f t="shared" si="13"/>
        <v>0</v>
      </c>
      <c r="BG104" s="1480"/>
      <c r="BH104" s="1480"/>
      <c r="BI104" s="1480"/>
      <c r="BJ104" s="1509">
        <f t="shared" si="14"/>
        <v>0</v>
      </c>
      <c r="BL104" s="1480"/>
      <c r="BM104" s="1480"/>
      <c r="BN104" s="1480"/>
      <c r="BO104" s="1509">
        <f t="shared" si="15"/>
        <v>0</v>
      </c>
      <c r="BQ104" s="1465"/>
      <c r="BS104" s="1505"/>
      <c r="BT104" s="92"/>
      <c r="BU104" s="1418"/>
      <c r="BV104" s="1415"/>
    </row>
    <row r="105" spans="2:74">
      <c r="B105" s="1420"/>
      <c r="C105" s="1764" t="s">
        <v>914</v>
      </c>
      <c r="D105" s="1763"/>
      <c r="E105" s="1456">
        <f>SUM(G105:BP105)</f>
        <v>7</v>
      </c>
      <c r="H105" s="1385"/>
      <c r="I105" s="93">
        <f t="shared" si="3"/>
        <v>1</v>
      </c>
      <c r="J105" s="1385"/>
      <c r="K105" s="1385"/>
      <c r="L105" s="1385"/>
      <c r="M105" s="1465"/>
      <c r="N105" s="93">
        <f t="shared" si="8"/>
        <v>0</v>
      </c>
      <c r="O105" s="93"/>
      <c r="P105" s="93"/>
      <c r="Q105" s="1385"/>
      <c r="R105" s="1480"/>
      <c r="S105" s="1480"/>
      <c r="T105" s="1509">
        <f t="shared" si="4"/>
        <v>1</v>
      </c>
      <c r="U105" s="1480"/>
      <c r="V105" s="1480"/>
      <c r="W105" s="1480"/>
      <c r="X105" s="1508"/>
      <c r="Y105" s="1509">
        <f t="shared" si="9"/>
        <v>1</v>
      </c>
      <c r="AA105" s="1480"/>
      <c r="AB105" s="1480"/>
      <c r="AC105" s="1480"/>
      <c r="AD105" s="1509">
        <f t="shared" si="10"/>
        <v>0</v>
      </c>
      <c r="AE105" s="1480"/>
      <c r="AF105" s="1480"/>
      <c r="AG105" s="1480"/>
      <c r="AH105" s="1480"/>
      <c r="AI105" s="1509">
        <f t="shared" si="5"/>
        <v>2</v>
      </c>
      <c r="AK105" s="1480"/>
      <c r="AL105" s="1480"/>
      <c r="AM105" s="1480"/>
      <c r="AN105" s="1508"/>
      <c r="AO105" s="1509">
        <f t="shared" si="6"/>
        <v>0</v>
      </c>
      <c r="AQ105" s="1480"/>
      <c r="AR105" s="1480"/>
      <c r="AS105" s="1508"/>
      <c r="AT105" s="1509">
        <f t="shared" si="11"/>
        <v>0</v>
      </c>
      <c r="AV105" s="1480"/>
      <c r="AW105" s="1480"/>
      <c r="AX105" s="1480"/>
      <c r="AY105" s="1480"/>
      <c r="AZ105" s="1509">
        <f t="shared" si="12"/>
        <v>0</v>
      </c>
      <c r="BB105" s="1480"/>
      <c r="BC105" s="1480"/>
      <c r="BD105" s="1508"/>
      <c r="BE105" s="1509">
        <f t="shared" si="13"/>
        <v>1</v>
      </c>
      <c r="BG105" s="1480"/>
      <c r="BH105" s="1480"/>
      <c r="BI105" s="1480"/>
      <c r="BJ105" s="1509">
        <f t="shared" si="14"/>
        <v>1</v>
      </c>
      <c r="BL105" s="1480"/>
      <c r="BM105" s="1480"/>
      <c r="BN105" s="1480"/>
      <c r="BO105" s="1509">
        <f t="shared" si="15"/>
        <v>0</v>
      </c>
      <c r="BQ105" s="1465">
        <f>SUM(G105:BP105)</f>
        <v>7</v>
      </c>
      <c r="BS105" s="1508"/>
      <c r="BT105" s="1762" t="s">
        <v>62</v>
      </c>
      <c r="BU105" s="1763"/>
      <c r="BV105" s="1422"/>
    </row>
    <row r="106" spans="2:74">
      <c r="B106" s="1420"/>
      <c r="C106" s="1339" t="s">
        <v>863</v>
      </c>
      <c r="D106" s="1418" t="s">
        <v>858</v>
      </c>
      <c r="E106" s="1456">
        <f>SUM(G106:BP106)</f>
        <v>0</v>
      </c>
      <c r="H106" s="1385"/>
      <c r="I106" s="93">
        <f t="shared" si="3"/>
        <v>0</v>
      </c>
      <c r="J106" s="1385"/>
      <c r="K106" s="1385"/>
      <c r="L106" s="1385"/>
      <c r="M106" s="1465"/>
      <c r="N106" s="93">
        <f t="shared" si="8"/>
        <v>0</v>
      </c>
      <c r="O106" s="93"/>
      <c r="P106" s="93"/>
      <c r="Q106" s="1465"/>
      <c r="R106" s="1480"/>
      <c r="S106" s="1480"/>
      <c r="T106" s="1509">
        <f t="shared" si="4"/>
        <v>0</v>
      </c>
      <c r="U106" s="1480"/>
      <c r="V106" s="1480"/>
      <c r="W106" s="1480"/>
      <c r="X106" s="1508"/>
      <c r="Y106" s="1509">
        <f t="shared" si="9"/>
        <v>0</v>
      </c>
      <c r="AA106" s="1480"/>
      <c r="AB106" s="1480"/>
      <c r="AC106" s="1480"/>
      <c r="AD106" s="1509">
        <f t="shared" si="10"/>
        <v>0</v>
      </c>
      <c r="AE106" s="1480"/>
      <c r="AF106" s="1480"/>
      <c r="AG106" s="1480"/>
      <c r="AH106" s="1480"/>
      <c r="AI106" s="1509">
        <f t="shared" si="5"/>
        <v>0</v>
      </c>
      <c r="AK106" s="1480"/>
      <c r="AL106" s="1480"/>
      <c r="AM106" s="1480"/>
      <c r="AN106" s="1508"/>
      <c r="AO106" s="1509">
        <f t="shared" si="6"/>
        <v>0</v>
      </c>
      <c r="AQ106" s="1480"/>
      <c r="AR106" s="1480"/>
      <c r="AS106" s="1508"/>
      <c r="AT106" s="1509">
        <f t="shared" si="11"/>
        <v>0</v>
      </c>
      <c r="AV106" s="1480"/>
      <c r="AW106" s="1480"/>
      <c r="AX106" s="1480"/>
      <c r="AY106" s="1480"/>
      <c r="AZ106" s="1509">
        <f t="shared" si="12"/>
        <v>0</v>
      </c>
      <c r="BB106" s="1480"/>
      <c r="BC106" s="1480"/>
      <c r="BD106" s="1508"/>
      <c r="BE106" s="1509">
        <f t="shared" si="13"/>
        <v>0</v>
      </c>
      <c r="BG106" s="1480"/>
      <c r="BH106" s="1480"/>
      <c r="BI106" s="1480"/>
      <c r="BJ106" s="1509">
        <f t="shared" si="14"/>
        <v>0</v>
      </c>
      <c r="BL106" s="1480"/>
      <c r="BM106" s="1480"/>
      <c r="BN106" s="1480"/>
      <c r="BO106" s="1509">
        <f t="shared" si="15"/>
        <v>0</v>
      </c>
      <c r="BQ106" s="1465">
        <f>SUM(G106:BP106)</f>
        <v>0</v>
      </c>
      <c r="BS106" s="1508"/>
      <c r="BT106" s="1417" t="s">
        <v>863</v>
      </c>
      <c r="BU106" s="1763" t="s">
        <v>858</v>
      </c>
      <c r="BV106" s="1422" t="s">
        <v>860</v>
      </c>
    </row>
    <row r="107" spans="2:74">
      <c r="B107" s="1421"/>
      <c r="C107" s="1765" t="s">
        <v>306</v>
      </c>
      <c r="D107" s="1418" t="s">
        <v>186</v>
      </c>
      <c r="E107" s="1456">
        <f>SUM(G107:BP107)</f>
        <v>1</v>
      </c>
      <c r="H107" s="1385"/>
      <c r="I107" s="93">
        <f t="shared" si="3"/>
        <v>0</v>
      </c>
      <c r="J107" s="1385"/>
      <c r="K107" s="1385"/>
      <c r="L107" s="1385"/>
      <c r="M107" s="1465"/>
      <c r="N107" s="93">
        <f t="shared" si="8"/>
        <v>0</v>
      </c>
      <c r="O107" s="93"/>
      <c r="P107" s="93"/>
      <c r="Q107" s="1465"/>
      <c r="R107" s="1480"/>
      <c r="S107" s="1480"/>
      <c r="T107" s="1509">
        <f t="shared" si="4"/>
        <v>0</v>
      </c>
      <c r="U107" s="1480"/>
      <c r="V107" s="1480"/>
      <c r="W107" s="1480"/>
      <c r="X107" s="1508"/>
      <c r="Y107" s="1509">
        <f t="shared" si="9"/>
        <v>0</v>
      </c>
      <c r="AA107" s="1480"/>
      <c r="AB107" s="1480"/>
      <c r="AC107" s="1480"/>
      <c r="AD107" s="1509">
        <f t="shared" si="10"/>
        <v>0</v>
      </c>
      <c r="AE107" s="1480"/>
      <c r="AF107" s="1480"/>
      <c r="AG107" s="1480"/>
      <c r="AH107" s="1480"/>
      <c r="AI107" s="1509">
        <f t="shared" si="5"/>
        <v>0</v>
      </c>
      <c r="AK107" s="1480"/>
      <c r="AL107" s="1480"/>
      <c r="AM107" s="1480"/>
      <c r="AN107" s="1508"/>
      <c r="AO107" s="1509">
        <f t="shared" si="6"/>
        <v>0</v>
      </c>
      <c r="AQ107" s="1480"/>
      <c r="AR107" s="1480"/>
      <c r="AS107" s="1508"/>
      <c r="AT107" s="1509">
        <f t="shared" si="11"/>
        <v>0</v>
      </c>
      <c r="AV107" s="1480"/>
      <c r="AW107" s="1480"/>
      <c r="AX107" s="1480"/>
      <c r="AY107" s="1480"/>
      <c r="AZ107" s="1509">
        <f t="shared" si="12"/>
        <v>0</v>
      </c>
      <c r="BB107" s="1480"/>
      <c r="BC107" s="1480"/>
      <c r="BD107" s="1508"/>
      <c r="BE107" s="1509">
        <f t="shared" si="13"/>
        <v>1</v>
      </c>
      <c r="BG107" s="1480"/>
      <c r="BH107" s="1480"/>
      <c r="BI107" s="1480"/>
      <c r="BJ107" s="1509">
        <f t="shared" si="14"/>
        <v>0</v>
      </c>
      <c r="BL107" s="1480"/>
      <c r="BM107" s="1480"/>
      <c r="BN107" s="1480"/>
      <c r="BO107" s="1509">
        <f t="shared" si="15"/>
        <v>0</v>
      </c>
      <c r="BQ107" s="1465">
        <f>SUM(G107:BP107)</f>
        <v>1</v>
      </c>
      <c r="BS107" s="1507"/>
      <c r="BT107" s="1388" t="s">
        <v>306</v>
      </c>
      <c r="BU107" s="1763" t="s">
        <v>186</v>
      </c>
      <c r="BV107" s="1422" t="s">
        <v>861</v>
      </c>
    </row>
    <row r="108" spans="2:74">
      <c r="B108" s="1421"/>
      <c r="C108" s="1332" t="s">
        <v>870</v>
      </c>
      <c r="D108" s="1418" t="s">
        <v>869</v>
      </c>
      <c r="E108" s="1456">
        <f>SUM(G108:BP108)</f>
        <v>1</v>
      </c>
      <c r="H108" s="1385"/>
      <c r="I108" s="93">
        <f t="shared" si="3"/>
        <v>0</v>
      </c>
      <c r="J108" s="1385"/>
      <c r="K108" s="1385"/>
      <c r="L108" s="1385"/>
      <c r="M108" s="1465"/>
      <c r="N108" s="93">
        <f t="shared" si="8"/>
        <v>1</v>
      </c>
      <c r="O108" s="93"/>
      <c r="P108" s="93"/>
      <c r="Q108" s="1465"/>
      <c r="R108" s="1480"/>
      <c r="S108" s="1480"/>
      <c r="T108" s="1509">
        <f t="shared" si="4"/>
        <v>0</v>
      </c>
      <c r="U108" s="1480"/>
      <c r="V108" s="1480"/>
      <c r="W108" s="1480"/>
      <c r="X108" s="1508"/>
      <c r="Y108" s="1509">
        <f t="shared" si="9"/>
        <v>0</v>
      </c>
      <c r="AA108" s="1480"/>
      <c r="AB108" s="1480"/>
      <c r="AC108" s="1480"/>
      <c r="AD108" s="1509">
        <f t="shared" si="10"/>
        <v>0</v>
      </c>
      <c r="AE108" s="1480"/>
      <c r="AF108" s="1480"/>
      <c r="AG108" s="1480"/>
      <c r="AH108" s="1480"/>
      <c r="AI108" s="1509">
        <f t="shared" si="5"/>
        <v>0</v>
      </c>
      <c r="AK108" s="1480"/>
      <c r="AL108" s="1480"/>
      <c r="AM108" s="1480"/>
      <c r="AN108" s="1508"/>
      <c r="AO108" s="1509">
        <f t="shared" si="6"/>
        <v>0</v>
      </c>
      <c r="AQ108" s="1480"/>
      <c r="AR108" s="1480"/>
      <c r="AS108" s="1508"/>
      <c r="AT108" s="1509">
        <f t="shared" si="11"/>
        <v>0</v>
      </c>
      <c r="AV108" s="1480"/>
      <c r="AW108" s="1480"/>
      <c r="AX108" s="1480"/>
      <c r="AY108" s="1480"/>
      <c r="AZ108" s="1509">
        <f t="shared" si="12"/>
        <v>0</v>
      </c>
      <c r="BB108" s="1480"/>
      <c r="BC108" s="1480"/>
      <c r="BD108" s="1508"/>
      <c r="BE108" s="1509">
        <f t="shared" si="13"/>
        <v>0</v>
      </c>
      <c r="BG108" s="1480"/>
      <c r="BH108" s="1480"/>
      <c r="BI108" s="1480"/>
      <c r="BJ108" s="1509">
        <f t="shared" si="14"/>
        <v>0</v>
      </c>
      <c r="BL108" s="1480"/>
      <c r="BM108" s="1480"/>
      <c r="BN108" s="1480"/>
      <c r="BO108" s="1509">
        <f t="shared" si="15"/>
        <v>0</v>
      </c>
      <c r="BQ108" s="1465">
        <f>SUM(G108:BP108)</f>
        <v>1</v>
      </c>
      <c r="BS108" s="1507"/>
      <c r="BT108" s="1388" t="s">
        <v>870</v>
      </c>
      <c r="BU108" s="1763" t="s">
        <v>869</v>
      </c>
      <c r="BV108" s="1422" t="s">
        <v>868</v>
      </c>
    </row>
    <row r="109" spans="2:74">
      <c r="B109" s="1420"/>
      <c r="C109" s="1975"/>
      <c r="D109" s="1418"/>
      <c r="E109" s="1456"/>
      <c r="H109" s="1385"/>
      <c r="I109" s="93">
        <f t="shared" si="3"/>
        <v>0</v>
      </c>
      <c r="J109" s="1385"/>
      <c r="K109" s="1385"/>
      <c r="L109" s="1385"/>
      <c r="M109" s="1465"/>
      <c r="N109" s="93">
        <f t="shared" si="8"/>
        <v>0</v>
      </c>
      <c r="O109" s="93"/>
      <c r="P109" s="93"/>
      <c r="Q109" s="1465"/>
      <c r="R109" s="1480"/>
      <c r="S109" s="1480"/>
      <c r="T109" s="1509">
        <f t="shared" si="4"/>
        <v>0</v>
      </c>
      <c r="U109" s="1480"/>
      <c r="V109" s="1480"/>
      <c r="W109" s="1480"/>
      <c r="X109" s="1507"/>
      <c r="Y109" s="1509">
        <f t="shared" si="9"/>
        <v>0</v>
      </c>
      <c r="AA109" s="1480"/>
      <c r="AB109" s="1480"/>
      <c r="AC109" s="1480"/>
      <c r="AD109" s="1509">
        <f t="shared" si="10"/>
        <v>0</v>
      </c>
      <c r="AE109" s="1480"/>
      <c r="AF109" s="1480"/>
      <c r="AG109" s="1480"/>
      <c r="AH109" s="1480"/>
      <c r="AI109" s="1509">
        <f t="shared" si="5"/>
        <v>0</v>
      </c>
      <c r="AK109" s="1480"/>
      <c r="AL109" s="1480"/>
      <c r="AM109" s="1480"/>
      <c r="AN109" s="1507"/>
      <c r="AO109" s="1509">
        <f t="shared" si="6"/>
        <v>0</v>
      </c>
      <c r="AQ109" s="1480"/>
      <c r="AR109" s="1480"/>
      <c r="AS109" s="1507"/>
      <c r="AT109" s="1509">
        <f t="shared" si="11"/>
        <v>0</v>
      </c>
      <c r="AV109" s="1480"/>
      <c r="AW109" s="1480"/>
      <c r="AX109" s="1480"/>
      <c r="AY109" s="1480"/>
      <c r="AZ109" s="1509">
        <f t="shared" si="12"/>
        <v>0</v>
      </c>
      <c r="BB109" s="1480"/>
      <c r="BC109" s="1480"/>
      <c r="BD109" s="1507"/>
      <c r="BE109" s="1509">
        <f t="shared" si="13"/>
        <v>0</v>
      </c>
      <c r="BG109" s="1480"/>
      <c r="BH109" s="1480"/>
      <c r="BI109" s="1480"/>
      <c r="BJ109" s="1509">
        <f t="shared" si="14"/>
        <v>0</v>
      </c>
      <c r="BL109" s="1480"/>
      <c r="BM109" s="1480"/>
      <c r="BN109" s="1480"/>
      <c r="BO109" s="1509">
        <f t="shared" si="15"/>
        <v>0</v>
      </c>
      <c r="BQ109" s="1465"/>
      <c r="BS109" s="1508"/>
      <c r="BT109" s="1421"/>
      <c r="BU109" s="1418"/>
      <c r="BV109" s="1422"/>
    </row>
    <row r="110" spans="2:74">
      <c r="B110" s="1419"/>
      <c r="C110" s="1522" t="s">
        <v>1339</v>
      </c>
      <c r="D110" s="1418"/>
      <c r="E110" s="1732"/>
      <c r="G110" s="1456"/>
      <c r="H110" s="1385"/>
      <c r="I110" s="93">
        <f t="shared" si="3"/>
        <v>0</v>
      </c>
      <c r="J110" s="1385"/>
      <c r="K110" s="1385"/>
      <c r="L110" s="1385"/>
      <c r="M110" s="1465"/>
      <c r="N110" s="93">
        <f t="shared" si="8"/>
        <v>0</v>
      </c>
      <c r="O110" s="93"/>
      <c r="P110" s="93"/>
      <c r="Q110" s="1385"/>
      <c r="R110" s="1480"/>
      <c r="S110" s="1480"/>
      <c r="T110" s="1509">
        <f t="shared" si="4"/>
        <v>0</v>
      </c>
      <c r="U110" s="1480"/>
      <c r="V110" s="1480"/>
      <c r="W110" s="1480"/>
      <c r="X110" s="1508"/>
      <c r="Y110" s="1509">
        <f t="shared" si="9"/>
        <v>0</v>
      </c>
      <c r="AA110" s="1480"/>
      <c r="AB110" s="1480"/>
      <c r="AC110" s="1480"/>
      <c r="AD110" s="1509">
        <f t="shared" si="10"/>
        <v>0</v>
      </c>
      <c r="AE110" s="1480"/>
      <c r="AF110" s="1480"/>
      <c r="AG110" s="1480"/>
      <c r="AH110" s="1480"/>
      <c r="AI110" s="1509">
        <f t="shared" si="5"/>
        <v>0</v>
      </c>
      <c r="AK110" s="1480"/>
      <c r="AL110" s="1480"/>
      <c r="AM110" s="1480"/>
      <c r="AN110" s="1508"/>
      <c r="AO110" s="1509">
        <f t="shared" si="6"/>
        <v>0</v>
      </c>
      <c r="AQ110" s="1480"/>
      <c r="AR110" s="1480"/>
      <c r="AS110" s="1508"/>
      <c r="AT110" s="1509">
        <f t="shared" si="11"/>
        <v>0</v>
      </c>
      <c r="AV110" s="1480"/>
      <c r="AW110" s="1480"/>
      <c r="AX110" s="1480"/>
      <c r="AY110" s="1480"/>
      <c r="AZ110" s="1509">
        <f t="shared" si="12"/>
        <v>0</v>
      </c>
      <c r="BB110" s="1480"/>
      <c r="BC110" s="1480"/>
      <c r="BD110" s="1508"/>
      <c r="BE110" s="1509">
        <f t="shared" si="13"/>
        <v>0</v>
      </c>
      <c r="BG110" s="1480"/>
      <c r="BH110" s="1480"/>
      <c r="BI110" s="1480"/>
      <c r="BJ110" s="1509">
        <f t="shared" si="14"/>
        <v>0</v>
      </c>
      <c r="BL110" s="1480"/>
      <c r="BM110" s="1480"/>
      <c r="BN110" s="1480"/>
      <c r="BO110" s="1509">
        <f t="shared" si="15"/>
        <v>0</v>
      </c>
      <c r="BQ110" s="1465"/>
      <c r="BS110" s="1506"/>
      <c r="BT110" s="1420" t="s">
        <v>789</v>
      </c>
      <c r="BU110" s="1418"/>
      <c r="BV110" s="1415"/>
    </row>
    <row r="111" spans="2:74">
      <c r="B111" s="1416">
        <v>1</v>
      </c>
      <c r="C111" s="1974" t="s">
        <v>291</v>
      </c>
      <c r="D111" s="1418" t="s">
        <v>65</v>
      </c>
      <c r="E111" s="1456">
        <f t="shared" si="7"/>
        <v>0</v>
      </c>
      <c r="H111" s="1385"/>
      <c r="I111" s="93">
        <f t="shared" si="3"/>
        <v>0</v>
      </c>
      <c r="J111" s="1385"/>
      <c r="K111" s="1385"/>
      <c r="L111" s="1385"/>
      <c r="M111" s="1465"/>
      <c r="N111" s="93">
        <f t="shared" si="8"/>
        <v>0</v>
      </c>
      <c r="O111" s="93"/>
      <c r="P111" s="93"/>
      <c r="Q111" s="1385"/>
      <c r="R111" s="1480"/>
      <c r="S111" s="1480"/>
      <c r="T111" s="1509">
        <f t="shared" si="4"/>
        <v>0</v>
      </c>
      <c r="U111" s="1480"/>
      <c r="V111" s="1480"/>
      <c r="W111" s="1480"/>
      <c r="X111" s="1508"/>
      <c r="Y111" s="1509">
        <f t="shared" si="9"/>
        <v>0</v>
      </c>
      <c r="AA111" s="1480"/>
      <c r="AB111" s="1480"/>
      <c r="AC111" s="1480"/>
      <c r="AD111" s="1509">
        <f t="shared" si="10"/>
        <v>0</v>
      </c>
      <c r="AE111" s="1480"/>
      <c r="AF111" s="1480"/>
      <c r="AG111" s="1480"/>
      <c r="AH111" s="1480"/>
      <c r="AI111" s="1509">
        <f t="shared" si="5"/>
        <v>0</v>
      </c>
      <c r="AK111" s="1480"/>
      <c r="AL111" s="1480"/>
      <c r="AM111" s="1480"/>
      <c r="AN111" s="1508"/>
      <c r="AO111" s="1509">
        <f t="shared" si="6"/>
        <v>0</v>
      </c>
      <c r="AQ111" s="1480"/>
      <c r="AR111" s="1480"/>
      <c r="AS111" s="1508"/>
      <c r="AT111" s="1509">
        <f t="shared" si="11"/>
        <v>0</v>
      </c>
      <c r="AV111" s="1480"/>
      <c r="AW111" s="1480"/>
      <c r="AX111" s="1480"/>
      <c r="AY111" s="1480"/>
      <c r="AZ111" s="1509">
        <f t="shared" si="12"/>
        <v>0</v>
      </c>
      <c r="BB111" s="1480"/>
      <c r="BC111" s="1480"/>
      <c r="BD111" s="1508"/>
      <c r="BE111" s="1509">
        <f t="shared" si="13"/>
        <v>0</v>
      </c>
      <c r="BG111" s="1480"/>
      <c r="BH111" s="1480"/>
      <c r="BI111" s="1480"/>
      <c r="BJ111" s="1509">
        <f t="shared" si="14"/>
        <v>0</v>
      </c>
      <c r="BL111" s="1480"/>
      <c r="BM111" s="1480"/>
      <c r="BN111" s="1480"/>
      <c r="BO111" s="1509">
        <f t="shared" si="15"/>
        <v>0</v>
      </c>
      <c r="BQ111" s="1465">
        <f t="shared" si="16"/>
        <v>0</v>
      </c>
      <c r="BS111" s="1505">
        <v>1</v>
      </c>
      <c r="BT111" s="1388" t="s">
        <v>291</v>
      </c>
      <c r="BU111" s="1418" t="s">
        <v>65</v>
      </c>
      <c r="BV111" s="1415"/>
    </row>
    <row r="112" spans="2:74">
      <c r="B112" s="1421"/>
      <c r="C112" s="1974" t="s">
        <v>307</v>
      </c>
      <c r="D112" s="1418" t="s">
        <v>109</v>
      </c>
      <c r="E112" s="1456">
        <f t="shared" si="7"/>
        <v>0</v>
      </c>
      <c r="H112" s="1385"/>
      <c r="I112" s="93">
        <f t="shared" si="3"/>
        <v>0</v>
      </c>
      <c r="J112" s="1385"/>
      <c r="K112" s="1385"/>
      <c r="L112" s="1385"/>
      <c r="M112" s="1465"/>
      <c r="N112" s="93">
        <f t="shared" si="8"/>
        <v>0</v>
      </c>
      <c r="O112" s="93"/>
      <c r="P112" s="93"/>
      <c r="Q112" s="1385"/>
      <c r="R112" s="1480"/>
      <c r="S112" s="1480"/>
      <c r="T112" s="1509">
        <f t="shared" si="4"/>
        <v>0</v>
      </c>
      <c r="U112" s="1480"/>
      <c r="V112" s="1480"/>
      <c r="W112" s="1480"/>
      <c r="X112" s="1508"/>
      <c r="Y112" s="1509">
        <f t="shared" si="9"/>
        <v>0</v>
      </c>
      <c r="AA112" s="1480"/>
      <c r="AB112" s="1480"/>
      <c r="AC112" s="1480"/>
      <c r="AD112" s="1509">
        <f t="shared" si="10"/>
        <v>0</v>
      </c>
      <c r="AE112" s="1480"/>
      <c r="AF112" s="1480"/>
      <c r="AG112" s="1480"/>
      <c r="AH112" s="1480"/>
      <c r="AI112" s="1509">
        <f t="shared" si="5"/>
        <v>0</v>
      </c>
      <c r="AK112" s="1480"/>
      <c r="AL112" s="1480"/>
      <c r="AM112" s="1480"/>
      <c r="AN112" s="1508"/>
      <c r="AO112" s="1509">
        <f t="shared" si="6"/>
        <v>0</v>
      </c>
      <c r="AQ112" s="1480"/>
      <c r="AR112" s="1480"/>
      <c r="AS112" s="1508"/>
      <c r="AT112" s="1509">
        <f t="shared" si="11"/>
        <v>0</v>
      </c>
      <c r="AV112" s="1480"/>
      <c r="AW112" s="1480"/>
      <c r="AX112" s="1480"/>
      <c r="AY112" s="1480"/>
      <c r="AZ112" s="1509">
        <f t="shared" si="12"/>
        <v>0</v>
      </c>
      <c r="BB112" s="1480"/>
      <c r="BC112" s="1480"/>
      <c r="BD112" s="1508"/>
      <c r="BE112" s="1509">
        <f t="shared" si="13"/>
        <v>0</v>
      </c>
      <c r="BG112" s="1480"/>
      <c r="BH112" s="1480"/>
      <c r="BI112" s="1480"/>
      <c r="BJ112" s="1509">
        <f t="shared" si="14"/>
        <v>0</v>
      </c>
      <c r="BL112" s="1480"/>
      <c r="BM112" s="1480"/>
      <c r="BN112" s="1480"/>
      <c r="BO112" s="1509">
        <f t="shared" si="15"/>
        <v>0</v>
      </c>
      <c r="BQ112" s="1465">
        <f t="shared" si="16"/>
        <v>0</v>
      </c>
      <c r="BS112" s="1507"/>
      <c r="BT112" s="1388" t="s">
        <v>307</v>
      </c>
      <c r="BU112" s="1418" t="s">
        <v>109</v>
      </c>
      <c r="BV112" s="1415"/>
    </row>
    <row r="113" spans="2:74">
      <c r="B113" s="1421"/>
      <c r="C113" s="1483" t="s">
        <v>60</v>
      </c>
      <c r="D113" s="1418" t="s">
        <v>61</v>
      </c>
      <c r="E113" s="1456">
        <f t="shared" si="7"/>
        <v>1</v>
      </c>
      <c r="H113" s="1385"/>
      <c r="I113" s="93">
        <f t="shared" si="3"/>
        <v>1</v>
      </c>
      <c r="J113" s="1385"/>
      <c r="K113" s="1385"/>
      <c r="L113" s="1385"/>
      <c r="M113" s="1465"/>
      <c r="N113" s="93">
        <f t="shared" si="8"/>
        <v>0</v>
      </c>
      <c r="O113" s="93"/>
      <c r="P113" s="93"/>
      <c r="Q113" s="1385"/>
      <c r="R113" s="1480"/>
      <c r="S113" s="1480"/>
      <c r="T113" s="1509">
        <f t="shared" si="4"/>
        <v>0</v>
      </c>
      <c r="U113" s="1480"/>
      <c r="V113" s="1480"/>
      <c r="W113" s="1480"/>
      <c r="X113" s="1508"/>
      <c r="Y113" s="1509">
        <f t="shared" si="9"/>
        <v>0</v>
      </c>
      <c r="AA113" s="1480"/>
      <c r="AB113" s="1480"/>
      <c r="AC113" s="1480"/>
      <c r="AD113" s="1509">
        <f t="shared" si="10"/>
        <v>0</v>
      </c>
      <c r="AE113" s="1480"/>
      <c r="AF113" s="1480"/>
      <c r="AG113" s="1480"/>
      <c r="AH113" s="1480"/>
      <c r="AI113" s="1509">
        <f t="shared" si="5"/>
        <v>0</v>
      </c>
      <c r="AK113" s="1480"/>
      <c r="AL113" s="1480"/>
      <c r="AM113" s="1480"/>
      <c r="AN113" s="1508"/>
      <c r="AO113" s="1509">
        <f t="shared" si="6"/>
        <v>0</v>
      </c>
      <c r="AQ113" s="1480"/>
      <c r="AR113" s="1480"/>
      <c r="AS113" s="1508"/>
      <c r="AT113" s="1509">
        <f t="shared" si="11"/>
        <v>0</v>
      </c>
      <c r="AV113" s="1480"/>
      <c r="AW113" s="1480"/>
      <c r="AX113" s="1480"/>
      <c r="AY113" s="1480"/>
      <c r="AZ113" s="1509">
        <f t="shared" si="12"/>
        <v>0</v>
      </c>
      <c r="BB113" s="1480"/>
      <c r="BC113" s="1480"/>
      <c r="BD113" s="1508"/>
      <c r="BE113" s="1509">
        <f t="shared" si="13"/>
        <v>0</v>
      </c>
      <c r="BG113" s="1480"/>
      <c r="BH113" s="1480"/>
      <c r="BI113" s="1480"/>
      <c r="BJ113" s="1509">
        <f t="shared" si="14"/>
        <v>0</v>
      </c>
      <c r="BL113" s="1480"/>
      <c r="BM113" s="1480"/>
      <c r="BN113" s="1480"/>
      <c r="BO113" s="1509">
        <f t="shared" si="15"/>
        <v>0</v>
      </c>
      <c r="BQ113" s="1465">
        <f t="shared" si="16"/>
        <v>1</v>
      </c>
      <c r="BS113" s="1507"/>
      <c r="BT113" s="1417" t="s">
        <v>60</v>
      </c>
      <c r="BU113" s="1418" t="s">
        <v>61</v>
      </c>
      <c r="BV113" s="1415"/>
    </row>
    <row r="114" spans="2:74">
      <c r="B114" s="1421"/>
      <c r="C114" s="1974" t="s">
        <v>308</v>
      </c>
      <c r="D114" s="1418" t="s">
        <v>231</v>
      </c>
      <c r="E114" s="1456">
        <f t="shared" si="7"/>
        <v>3</v>
      </c>
      <c r="H114" s="1385"/>
      <c r="I114" s="93">
        <f t="shared" si="3"/>
        <v>0</v>
      </c>
      <c r="J114" s="1385"/>
      <c r="K114" s="1385"/>
      <c r="L114" s="1385"/>
      <c r="M114" s="1465"/>
      <c r="N114" s="93">
        <f t="shared" si="8"/>
        <v>0</v>
      </c>
      <c r="O114" s="93"/>
      <c r="P114" s="93"/>
      <c r="Q114" s="1385"/>
      <c r="R114" s="1480"/>
      <c r="S114" s="1480"/>
      <c r="T114" s="1509">
        <f t="shared" si="4"/>
        <v>0</v>
      </c>
      <c r="U114" s="1480"/>
      <c r="V114" s="1480"/>
      <c r="W114" s="1480"/>
      <c r="X114" s="1508"/>
      <c r="Y114" s="1509">
        <f t="shared" si="9"/>
        <v>1</v>
      </c>
      <c r="AA114" s="1480"/>
      <c r="AB114" s="1480"/>
      <c r="AC114" s="1480"/>
      <c r="AD114" s="1509">
        <f t="shared" si="10"/>
        <v>0</v>
      </c>
      <c r="AE114" s="1480"/>
      <c r="AF114" s="1480"/>
      <c r="AG114" s="1480"/>
      <c r="AH114" s="1480"/>
      <c r="AI114" s="1509">
        <f t="shared" si="5"/>
        <v>1</v>
      </c>
      <c r="AK114" s="1480"/>
      <c r="AL114" s="1480"/>
      <c r="AM114" s="1480"/>
      <c r="AN114" s="1508"/>
      <c r="AO114" s="1509">
        <f t="shared" si="6"/>
        <v>0</v>
      </c>
      <c r="AQ114" s="1480"/>
      <c r="AR114" s="1480"/>
      <c r="AS114" s="1508"/>
      <c r="AT114" s="1509">
        <f t="shared" si="11"/>
        <v>0</v>
      </c>
      <c r="AV114" s="1480"/>
      <c r="AW114" s="1480"/>
      <c r="AX114" s="1480"/>
      <c r="AY114" s="1480"/>
      <c r="AZ114" s="1509">
        <f t="shared" si="12"/>
        <v>0</v>
      </c>
      <c r="BB114" s="1480"/>
      <c r="BC114" s="1480"/>
      <c r="BD114" s="1508"/>
      <c r="BE114" s="1509">
        <f t="shared" si="13"/>
        <v>1</v>
      </c>
      <c r="BG114" s="1480"/>
      <c r="BH114" s="1480"/>
      <c r="BI114" s="1480"/>
      <c r="BJ114" s="1509">
        <f t="shared" si="14"/>
        <v>0</v>
      </c>
      <c r="BL114" s="1480"/>
      <c r="BM114" s="1480"/>
      <c r="BN114" s="1480"/>
      <c r="BO114" s="1509">
        <f t="shared" si="15"/>
        <v>0</v>
      </c>
      <c r="BQ114" s="1465">
        <f t="shared" si="16"/>
        <v>3</v>
      </c>
      <c r="BS114" s="1507"/>
      <c r="BT114" s="1388" t="s">
        <v>308</v>
      </c>
      <c r="BU114" s="1418" t="s">
        <v>231</v>
      </c>
      <c r="BV114" s="1422"/>
    </row>
    <row r="115" spans="2:74">
      <c r="B115" s="1420">
        <v>1</v>
      </c>
      <c r="C115" s="1974" t="s">
        <v>309</v>
      </c>
      <c r="D115" s="1418" t="s">
        <v>72</v>
      </c>
      <c r="E115" s="1456">
        <f t="shared" si="7"/>
        <v>0</v>
      </c>
      <c r="H115" s="1385"/>
      <c r="I115" s="93">
        <f t="shared" si="3"/>
        <v>0</v>
      </c>
      <c r="J115" s="1385"/>
      <c r="K115" s="1385"/>
      <c r="L115" s="1385"/>
      <c r="M115" s="1465"/>
      <c r="N115" s="93">
        <f t="shared" si="8"/>
        <v>0</v>
      </c>
      <c r="O115" s="93"/>
      <c r="P115" s="93"/>
      <c r="Q115" s="1385"/>
      <c r="R115" s="1480"/>
      <c r="S115" s="1480"/>
      <c r="T115" s="1509">
        <f t="shared" si="4"/>
        <v>0</v>
      </c>
      <c r="U115" s="1480"/>
      <c r="V115" s="1480"/>
      <c r="W115" s="1480"/>
      <c r="X115" s="1508"/>
      <c r="Y115" s="1509">
        <f t="shared" si="9"/>
        <v>0</v>
      </c>
      <c r="AA115" s="1480"/>
      <c r="AB115" s="1480"/>
      <c r="AC115" s="1480"/>
      <c r="AD115" s="1509">
        <f t="shared" si="10"/>
        <v>0</v>
      </c>
      <c r="AE115" s="1480"/>
      <c r="AF115" s="1480"/>
      <c r="AG115" s="1480"/>
      <c r="AH115" s="1480"/>
      <c r="AI115" s="1509">
        <f t="shared" si="5"/>
        <v>0</v>
      </c>
      <c r="AK115" s="1480"/>
      <c r="AL115" s="1480"/>
      <c r="AM115" s="1480"/>
      <c r="AN115" s="1508"/>
      <c r="AO115" s="1509">
        <f t="shared" si="6"/>
        <v>0</v>
      </c>
      <c r="AQ115" s="1480"/>
      <c r="AR115" s="1480"/>
      <c r="AS115" s="1508"/>
      <c r="AT115" s="1509">
        <f t="shared" si="11"/>
        <v>0</v>
      </c>
      <c r="AV115" s="1480"/>
      <c r="AW115" s="1480"/>
      <c r="AX115" s="1480"/>
      <c r="AY115" s="1480"/>
      <c r="AZ115" s="1509">
        <f t="shared" si="12"/>
        <v>0</v>
      </c>
      <c r="BB115" s="1480"/>
      <c r="BC115" s="1480"/>
      <c r="BD115" s="1508"/>
      <c r="BE115" s="1509">
        <f t="shared" si="13"/>
        <v>0</v>
      </c>
      <c r="BG115" s="1480"/>
      <c r="BH115" s="1480"/>
      <c r="BI115" s="1480"/>
      <c r="BJ115" s="1509">
        <f t="shared" si="14"/>
        <v>0</v>
      </c>
      <c r="BL115" s="1480"/>
      <c r="BM115" s="1480"/>
      <c r="BN115" s="1480"/>
      <c r="BO115" s="1509">
        <f t="shared" si="15"/>
        <v>0</v>
      </c>
      <c r="BQ115" s="1465">
        <f t="shared" si="16"/>
        <v>0</v>
      </c>
      <c r="BS115" s="1508">
        <v>1</v>
      </c>
      <c r="BT115" s="1388" t="s">
        <v>309</v>
      </c>
      <c r="BU115" s="1418" t="s">
        <v>72</v>
      </c>
      <c r="BV115" s="1422"/>
    </row>
    <row r="116" spans="2:74">
      <c r="B116" s="1416" t="s">
        <v>70</v>
      </c>
      <c r="C116" s="1974" t="s">
        <v>310</v>
      </c>
      <c r="D116" s="1418" t="s">
        <v>71</v>
      </c>
      <c r="E116" s="1456">
        <f t="shared" si="7"/>
        <v>0</v>
      </c>
      <c r="H116" s="1385"/>
      <c r="I116" s="93">
        <f t="shared" si="3"/>
        <v>0</v>
      </c>
      <c r="J116" s="1385"/>
      <c r="K116" s="1385"/>
      <c r="L116" s="1385"/>
      <c r="M116" s="1465"/>
      <c r="N116" s="93">
        <f t="shared" si="8"/>
        <v>0</v>
      </c>
      <c r="O116" s="93"/>
      <c r="P116" s="93"/>
      <c r="Q116" s="1385"/>
      <c r="R116" s="1480"/>
      <c r="S116" s="1480"/>
      <c r="T116" s="1509">
        <f t="shared" si="4"/>
        <v>0</v>
      </c>
      <c r="U116" s="1480"/>
      <c r="V116" s="1480"/>
      <c r="W116" s="1480"/>
      <c r="X116" s="1508"/>
      <c r="Y116" s="1509">
        <f t="shared" si="9"/>
        <v>0</v>
      </c>
      <c r="AA116" s="1480"/>
      <c r="AB116" s="1480"/>
      <c r="AC116" s="1480"/>
      <c r="AD116" s="1509">
        <f t="shared" si="10"/>
        <v>0</v>
      </c>
      <c r="AE116" s="1480"/>
      <c r="AF116" s="1480"/>
      <c r="AG116" s="1480"/>
      <c r="AH116" s="1480"/>
      <c r="AI116" s="1509">
        <f t="shared" si="5"/>
        <v>0</v>
      </c>
      <c r="AK116" s="1480"/>
      <c r="AL116" s="1480"/>
      <c r="AM116" s="1480"/>
      <c r="AN116" s="1508"/>
      <c r="AO116" s="1509">
        <f t="shared" si="6"/>
        <v>0</v>
      </c>
      <c r="AQ116" s="1480"/>
      <c r="AR116" s="1480"/>
      <c r="AS116" s="1508"/>
      <c r="AT116" s="1509">
        <f t="shared" si="11"/>
        <v>0</v>
      </c>
      <c r="AV116" s="1480"/>
      <c r="AW116" s="1480"/>
      <c r="AX116" s="1480"/>
      <c r="AY116" s="1480"/>
      <c r="AZ116" s="1509">
        <f t="shared" si="12"/>
        <v>0</v>
      </c>
      <c r="BB116" s="1480"/>
      <c r="BC116" s="1480"/>
      <c r="BD116" s="1508"/>
      <c r="BE116" s="1509">
        <f t="shared" si="13"/>
        <v>0</v>
      </c>
      <c r="BG116" s="1480"/>
      <c r="BH116" s="1480"/>
      <c r="BI116" s="1480"/>
      <c r="BJ116" s="1509">
        <f t="shared" si="14"/>
        <v>0</v>
      </c>
      <c r="BL116" s="1480"/>
      <c r="BM116" s="1480"/>
      <c r="BN116" s="1480"/>
      <c r="BO116" s="1509">
        <f t="shared" si="15"/>
        <v>0</v>
      </c>
      <c r="BQ116" s="1465">
        <f t="shared" si="16"/>
        <v>0</v>
      </c>
      <c r="BS116" s="1505" t="s">
        <v>70</v>
      </c>
      <c r="BT116" s="1388" t="s">
        <v>310</v>
      </c>
      <c r="BU116" s="1418" t="s">
        <v>71</v>
      </c>
      <c r="BV116" s="1422"/>
    </row>
    <row r="117" spans="2:74">
      <c r="B117" s="1420">
        <v>1</v>
      </c>
      <c r="C117" s="1483" t="s">
        <v>311</v>
      </c>
      <c r="D117" s="1418" t="s">
        <v>26</v>
      </c>
      <c r="E117" s="1456">
        <f t="shared" si="7"/>
        <v>0</v>
      </c>
      <c r="H117" s="1385"/>
      <c r="I117" s="93">
        <f t="shared" si="3"/>
        <v>0</v>
      </c>
      <c r="J117" s="1385"/>
      <c r="K117" s="1385"/>
      <c r="L117" s="1385"/>
      <c r="M117" s="1465"/>
      <c r="N117" s="93">
        <f t="shared" si="8"/>
        <v>0</v>
      </c>
      <c r="O117" s="93"/>
      <c r="P117" s="93"/>
      <c r="Q117" s="1465"/>
      <c r="R117" s="1480"/>
      <c r="S117" s="1480"/>
      <c r="T117" s="1509">
        <f t="shared" si="4"/>
        <v>0</v>
      </c>
      <c r="U117" s="1480"/>
      <c r="V117" s="1480"/>
      <c r="W117" s="1480"/>
      <c r="X117" s="1508"/>
      <c r="Y117" s="1509">
        <f t="shared" si="9"/>
        <v>0</v>
      </c>
      <c r="AA117" s="1480"/>
      <c r="AB117" s="1480"/>
      <c r="AC117" s="1480"/>
      <c r="AD117" s="1509">
        <f t="shared" si="10"/>
        <v>0</v>
      </c>
      <c r="AE117" s="1480"/>
      <c r="AF117" s="1480"/>
      <c r="AG117" s="1480"/>
      <c r="AH117" s="1480"/>
      <c r="AI117" s="1509">
        <f t="shared" si="5"/>
        <v>0</v>
      </c>
      <c r="AK117" s="1480"/>
      <c r="AL117" s="1480"/>
      <c r="AM117" s="1480"/>
      <c r="AN117" s="1508"/>
      <c r="AO117" s="1509">
        <f t="shared" si="6"/>
        <v>0</v>
      </c>
      <c r="AQ117" s="1480"/>
      <c r="AR117" s="1480"/>
      <c r="AS117" s="1508"/>
      <c r="AT117" s="1509">
        <f t="shared" si="11"/>
        <v>0</v>
      </c>
      <c r="AV117" s="1480"/>
      <c r="AW117" s="1480"/>
      <c r="AX117" s="1480"/>
      <c r="AY117" s="1480"/>
      <c r="AZ117" s="1509">
        <f t="shared" si="12"/>
        <v>0</v>
      </c>
      <c r="BB117" s="1480"/>
      <c r="BC117" s="1480"/>
      <c r="BD117" s="1508"/>
      <c r="BE117" s="1509">
        <f t="shared" si="13"/>
        <v>0</v>
      </c>
      <c r="BG117" s="1480"/>
      <c r="BH117" s="1480"/>
      <c r="BI117" s="1480"/>
      <c r="BJ117" s="1509">
        <f t="shared" si="14"/>
        <v>0</v>
      </c>
      <c r="BL117" s="1480"/>
      <c r="BM117" s="1480"/>
      <c r="BN117" s="1480"/>
      <c r="BO117" s="1509">
        <f t="shared" si="15"/>
        <v>0</v>
      </c>
      <c r="BQ117" s="1465">
        <f t="shared" si="16"/>
        <v>0</v>
      </c>
      <c r="BS117" s="1508">
        <v>1</v>
      </c>
      <c r="BT117" s="1417" t="s">
        <v>311</v>
      </c>
      <c r="BU117" s="1418" t="s">
        <v>26</v>
      </c>
      <c r="BV117" s="1422"/>
    </row>
    <row r="118" spans="2:74">
      <c r="B118" s="1420"/>
      <c r="C118" s="1976" t="s">
        <v>228</v>
      </c>
      <c r="D118" s="1418"/>
      <c r="E118" s="1456">
        <f t="shared" si="7"/>
        <v>1</v>
      </c>
      <c r="H118" s="1385"/>
      <c r="I118" s="93">
        <f t="shared" si="3"/>
        <v>0</v>
      </c>
      <c r="J118" s="1385"/>
      <c r="K118" s="1385"/>
      <c r="L118" s="1385"/>
      <c r="M118" s="1465"/>
      <c r="N118" s="93">
        <f t="shared" si="8"/>
        <v>0</v>
      </c>
      <c r="O118" s="93"/>
      <c r="P118" s="93"/>
      <c r="Q118" s="1465"/>
      <c r="R118" s="1480"/>
      <c r="S118" s="1480"/>
      <c r="T118" s="1509">
        <f t="shared" si="4"/>
        <v>0</v>
      </c>
      <c r="U118" s="1480"/>
      <c r="V118" s="1480"/>
      <c r="W118" s="1480"/>
      <c r="X118" s="1508"/>
      <c r="Y118" s="1509">
        <f t="shared" si="9"/>
        <v>0</v>
      </c>
      <c r="AA118" s="1480"/>
      <c r="AB118" s="1480"/>
      <c r="AC118" s="1480"/>
      <c r="AD118" s="1509">
        <f t="shared" si="10"/>
        <v>0</v>
      </c>
      <c r="AE118" s="1480"/>
      <c r="AF118" s="1480"/>
      <c r="AG118" s="1480"/>
      <c r="AH118" s="1480"/>
      <c r="AI118" s="1509">
        <f t="shared" si="5"/>
        <v>0</v>
      </c>
      <c r="AK118" s="1480"/>
      <c r="AL118" s="1480"/>
      <c r="AM118" s="1480"/>
      <c r="AN118" s="1508"/>
      <c r="AO118" s="1509">
        <f t="shared" si="6"/>
        <v>0</v>
      </c>
      <c r="AQ118" s="1480"/>
      <c r="AR118" s="1480"/>
      <c r="AS118" s="1508"/>
      <c r="AT118" s="1509">
        <f t="shared" si="11"/>
        <v>0</v>
      </c>
      <c r="AV118" s="1480"/>
      <c r="AW118" s="1480"/>
      <c r="AX118" s="1480"/>
      <c r="AY118" s="1480"/>
      <c r="AZ118" s="1509">
        <f t="shared" si="12"/>
        <v>0</v>
      </c>
      <c r="BB118" s="1480"/>
      <c r="BC118" s="1480"/>
      <c r="BD118" s="1508"/>
      <c r="BE118" s="1509">
        <f t="shared" si="13"/>
        <v>0</v>
      </c>
      <c r="BG118" s="1480"/>
      <c r="BH118" s="1480"/>
      <c r="BI118" s="1480"/>
      <c r="BJ118" s="1509">
        <f t="shared" si="14"/>
        <v>0</v>
      </c>
      <c r="BL118" s="1480"/>
      <c r="BM118" s="1480"/>
      <c r="BN118" s="1480"/>
      <c r="BO118" s="1509">
        <f t="shared" si="15"/>
        <v>1</v>
      </c>
      <c r="BQ118" s="1465">
        <f t="shared" si="16"/>
        <v>1</v>
      </c>
      <c r="BS118" s="1508"/>
      <c r="BT118" s="1417"/>
      <c r="BU118" s="1418" t="s">
        <v>228</v>
      </c>
      <c r="BV118" s="1422"/>
    </row>
    <row r="119" spans="2:74">
      <c r="B119" s="1388"/>
      <c r="C119" s="1388"/>
      <c r="D119" s="1388"/>
      <c r="E119" s="1422"/>
      <c r="Q119" s="55"/>
      <c r="BS119" s="1388"/>
      <c r="BT119" s="1388"/>
      <c r="BU119" s="1388"/>
      <c r="BV119" s="1422"/>
    </row>
    <row r="120" spans="2:74">
      <c r="N120" s="55"/>
      <c r="O120" s="55"/>
      <c r="P120" s="55"/>
      <c r="Q120" s="55"/>
    </row>
    <row r="121" spans="2:74">
      <c r="BN121" s="93"/>
    </row>
  </sheetData>
  <mergeCells count="343">
    <mergeCell ref="T27:V27"/>
    <mergeCell ref="T31:V31"/>
    <mergeCell ref="T32:U32"/>
    <mergeCell ref="T24:V24"/>
    <mergeCell ref="T25:U25"/>
    <mergeCell ref="Y33:AA33"/>
    <mergeCell ref="Y20:AA20"/>
    <mergeCell ref="Y21:Z21"/>
    <mergeCell ref="Y24:AA25"/>
    <mergeCell ref="Y26:Z26"/>
    <mergeCell ref="Y30:AA30"/>
    <mergeCell ref="Y31:Z31"/>
    <mergeCell ref="AD33:AF33"/>
    <mergeCell ref="AD22:AE22"/>
    <mergeCell ref="AD23:AF24"/>
    <mergeCell ref="AD25:AE25"/>
    <mergeCell ref="T19:U19"/>
    <mergeCell ref="T20:V20"/>
    <mergeCell ref="T21:U21"/>
    <mergeCell ref="AZ21:BB21"/>
    <mergeCell ref="AZ22:BB22"/>
    <mergeCell ref="BJ15:BK15"/>
    <mergeCell ref="BJ19:BL19"/>
    <mergeCell ref="BJ20:BK20"/>
    <mergeCell ref="BS2:BV5"/>
    <mergeCell ref="BE15:BG15"/>
    <mergeCell ref="BE16:BF16"/>
    <mergeCell ref="BO11:BQ11"/>
    <mergeCell ref="BO12:BP12"/>
    <mergeCell ref="BO21:BP21"/>
    <mergeCell ref="AZ4:BB4"/>
    <mergeCell ref="AZ5:BA5"/>
    <mergeCell ref="AT5:AV5"/>
    <mergeCell ref="AT13:AV13"/>
    <mergeCell ref="AT14:AU14"/>
    <mergeCell ref="BO20:BQ20"/>
    <mergeCell ref="BN2:BQ3"/>
    <mergeCell ref="BI2:BL3"/>
    <mergeCell ref="BD2:BG3"/>
    <mergeCell ref="AY2:BB3"/>
    <mergeCell ref="BS49:BU49"/>
    <mergeCell ref="BS50:BU50"/>
    <mergeCell ref="BJ41:BK41"/>
    <mergeCell ref="BJ40:BL40"/>
    <mergeCell ref="AZ28:BB28"/>
    <mergeCell ref="BE40:BG40"/>
    <mergeCell ref="BE41:BF41"/>
    <mergeCell ref="BE33:BG33"/>
    <mergeCell ref="AZ42:BA42"/>
    <mergeCell ref="AZ43:BB43"/>
    <mergeCell ref="BE46:BF46"/>
    <mergeCell ref="BE34:BF34"/>
    <mergeCell ref="BO38:BQ38"/>
    <mergeCell ref="AZ44:BA44"/>
    <mergeCell ref="BE37:BG37"/>
    <mergeCell ref="BE39:BF39"/>
    <mergeCell ref="BE38:BG38"/>
    <mergeCell ref="AZ29:BA29"/>
    <mergeCell ref="AZ41:BB41"/>
    <mergeCell ref="BO41:BP41"/>
    <mergeCell ref="BO42:BP42"/>
    <mergeCell ref="BO47:BP47"/>
    <mergeCell ref="BJ31:BL31"/>
    <mergeCell ref="BJ32:BK32"/>
    <mergeCell ref="BS62:BU62"/>
    <mergeCell ref="BS61:BU61"/>
    <mergeCell ref="AD5:AE5"/>
    <mergeCell ref="AD16:AF16"/>
    <mergeCell ref="AD17:AE17"/>
    <mergeCell ref="BO27:BP27"/>
    <mergeCell ref="BO28:BQ28"/>
    <mergeCell ref="BO29:BP29"/>
    <mergeCell ref="BJ36:BL36"/>
    <mergeCell ref="BJ37:BK37"/>
    <mergeCell ref="AD46:AF47"/>
    <mergeCell ref="BE51:BG51"/>
    <mergeCell ref="AZ13:BB13"/>
    <mergeCell ref="AZ14:BA14"/>
    <mergeCell ref="BE50:BF50"/>
    <mergeCell ref="AZ38:BA38"/>
    <mergeCell ref="BS59:BU59"/>
    <mergeCell ref="BS60:BU60"/>
    <mergeCell ref="BS56:BU56"/>
    <mergeCell ref="AT44:AV44"/>
    <mergeCell ref="BE49:BF49"/>
    <mergeCell ref="AI44:AK44"/>
    <mergeCell ref="BO43:BQ43"/>
    <mergeCell ref="BO45:BP46"/>
    <mergeCell ref="BS57:BU57"/>
    <mergeCell ref="BS58:BU58"/>
    <mergeCell ref="AD53:AE53"/>
    <mergeCell ref="AD54:AE54"/>
    <mergeCell ref="AI56:AJ56"/>
    <mergeCell ref="AI57:AJ57"/>
    <mergeCell ref="AI55:AJ55"/>
    <mergeCell ref="AZ56:BB56"/>
    <mergeCell ref="BE52:BF52"/>
    <mergeCell ref="BS54:BU54"/>
    <mergeCell ref="BO53:BP53"/>
    <mergeCell ref="T56:V56"/>
    <mergeCell ref="Y48:AA48"/>
    <mergeCell ref="Y49:Z49"/>
    <mergeCell ref="Y47:AA47"/>
    <mergeCell ref="Y43:AA43"/>
    <mergeCell ref="T44:U44"/>
    <mergeCell ref="T51:V52"/>
    <mergeCell ref="AD48:AE48"/>
    <mergeCell ref="AD44:AF44"/>
    <mergeCell ref="AD45:AE45"/>
    <mergeCell ref="AD50:AF50"/>
    <mergeCell ref="AD51:AE51"/>
    <mergeCell ref="N48:P48"/>
    <mergeCell ref="N50:O50"/>
    <mergeCell ref="N44:P44"/>
    <mergeCell ref="H51:J51"/>
    <mergeCell ref="H52:I52"/>
    <mergeCell ref="H31:J31"/>
    <mergeCell ref="BS52:BU52"/>
    <mergeCell ref="BS55:BU55"/>
    <mergeCell ref="T53:U53"/>
    <mergeCell ref="AI54:AK54"/>
    <mergeCell ref="AI49:AK49"/>
    <mergeCell ref="AI50:AJ50"/>
    <mergeCell ref="AI48:AK48"/>
    <mergeCell ref="BE44:BG45"/>
    <mergeCell ref="BS51:BU51"/>
    <mergeCell ref="AT45:AU45"/>
    <mergeCell ref="BO51:BQ51"/>
    <mergeCell ref="BO52:BQ52"/>
    <mergeCell ref="BJ47:BL47"/>
    <mergeCell ref="BJ48:BK48"/>
    <mergeCell ref="T37:V37"/>
    <mergeCell ref="H48:J48"/>
    <mergeCell ref="H49:I49"/>
    <mergeCell ref="H47:I47"/>
    <mergeCell ref="N11:P11"/>
    <mergeCell ref="N12:O12"/>
    <mergeCell ref="H46:J46"/>
    <mergeCell ref="N26:P26"/>
    <mergeCell ref="N43:O43"/>
    <mergeCell ref="N37:P37"/>
    <mergeCell ref="N13:P13"/>
    <mergeCell ref="H20:I20"/>
    <mergeCell ref="H27:I27"/>
    <mergeCell ref="H30:J30"/>
    <mergeCell ref="N27:O27"/>
    <mergeCell ref="N14:O14"/>
    <mergeCell ref="N38:O38"/>
    <mergeCell ref="N30:P30"/>
    <mergeCell ref="N31:O31"/>
    <mergeCell ref="N16:P17"/>
    <mergeCell ref="N22:O22"/>
    <mergeCell ref="N21:P21"/>
    <mergeCell ref="N19:P19"/>
    <mergeCell ref="N42:P42"/>
    <mergeCell ref="N20:O20"/>
    <mergeCell ref="H10:J10"/>
    <mergeCell ref="H41:J41"/>
    <mergeCell ref="H54:J54"/>
    <mergeCell ref="H55:I55"/>
    <mergeCell ref="H15:I15"/>
    <mergeCell ref="H11:I11"/>
    <mergeCell ref="H36:J36"/>
    <mergeCell ref="H37:I37"/>
    <mergeCell ref="H19:J19"/>
    <mergeCell ref="H26:J26"/>
    <mergeCell ref="H25:I25"/>
    <mergeCell ref="H42:I42"/>
    <mergeCell ref="H14:J14"/>
    <mergeCell ref="H32:I32"/>
    <mergeCell ref="B2:E5"/>
    <mergeCell ref="N4:P4"/>
    <mergeCell ref="N7:P7"/>
    <mergeCell ref="N8:O8"/>
    <mergeCell ref="N5:O5"/>
    <mergeCell ref="H8:I8"/>
    <mergeCell ref="H6:J6"/>
    <mergeCell ref="H7:I7"/>
    <mergeCell ref="T6:V6"/>
    <mergeCell ref="T7:U7"/>
    <mergeCell ref="S2:V3"/>
    <mergeCell ref="M2:P3"/>
    <mergeCell ref="G2:J3"/>
    <mergeCell ref="T8:V8"/>
    <mergeCell ref="AD42:AF42"/>
    <mergeCell ref="BE13:BG13"/>
    <mergeCell ref="BE25:BG25"/>
    <mergeCell ref="BE26:BF26"/>
    <mergeCell ref="Y5:Z5"/>
    <mergeCell ref="Y6:Z6"/>
    <mergeCell ref="BO39:BP39"/>
    <mergeCell ref="BO22:BP22"/>
    <mergeCell ref="AZ20:BB20"/>
    <mergeCell ref="AO33:AP33"/>
    <mergeCell ref="AO23:AQ23"/>
    <mergeCell ref="AO24:AP24"/>
    <mergeCell ref="AI28:AK28"/>
    <mergeCell ref="AI30:AJ30"/>
    <mergeCell ref="AT35:AU35"/>
    <mergeCell ref="AI12:AK12"/>
    <mergeCell ref="Y11:AA11"/>
    <mergeCell ref="Y12:Z12"/>
    <mergeCell ref="BE6:BG6"/>
    <mergeCell ref="BE7:BF7"/>
    <mergeCell ref="BE14:BF14"/>
    <mergeCell ref="AT24:AV24"/>
    <mergeCell ref="BE19:BG19"/>
    <mergeCell ref="BJ42:BK42"/>
    <mergeCell ref="B62:D62"/>
    <mergeCell ref="B57:D57"/>
    <mergeCell ref="B56:D56"/>
    <mergeCell ref="B52:D52"/>
    <mergeCell ref="B61:D61"/>
    <mergeCell ref="B54:D54"/>
    <mergeCell ref="B58:D58"/>
    <mergeCell ref="B49:D49"/>
    <mergeCell ref="B50:D50"/>
    <mergeCell ref="B51:D51"/>
    <mergeCell ref="B55:D55"/>
    <mergeCell ref="B59:D59"/>
    <mergeCell ref="B60:D60"/>
    <mergeCell ref="T57:U57"/>
    <mergeCell ref="BJ43:BK43"/>
    <mergeCell ref="N45:O45"/>
    <mergeCell ref="T46:U46"/>
    <mergeCell ref="T38:U38"/>
    <mergeCell ref="Y45:Z45"/>
    <mergeCell ref="Y44:AA44"/>
    <mergeCell ref="Y37:AA37"/>
    <mergeCell ref="Y38:Z38"/>
    <mergeCell ref="Y39:AA39"/>
    <mergeCell ref="AT42:AU42"/>
    <mergeCell ref="AZ51:BB51"/>
    <mergeCell ref="AZ50:BB50"/>
    <mergeCell ref="Y40:Z40"/>
    <mergeCell ref="AI40:AK40"/>
    <mergeCell ref="AI41:AJ41"/>
    <mergeCell ref="AO37:AP37"/>
    <mergeCell ref="AO38:AP38"/>
    <mergeCell ref="T42:U43"/>
    <mergeCell ref="T45:V45"/>
    <mergeCell ref="AZ57:BA57"/>
    <mergeCell ref="AZ49:BB49"/>
    <mergeCell ref="AZ47:BA47"/>
    <mergeCell ref="AZ48:BA48"/>
    <mergeCell ref="AD39:AF39"/>
    <mergeCell ref="AT6:AU6"/>
    <mergeCell ref="AI6:AJ6"/>
    <mergeCell ref="AI16:AK16"/>
    <mergeCell ref="AI17:AJ17"/>
    <mergeCell ref="AD6:AE6"/>
    <mergeCell ref="AD7:AE7"/>
    <mergeCell ref="AI36:AK36"/>
    <mergeCell ref="BJ29:BL29"/>
    <mergeCell ref="BJ30:BK30"/>
    <mergeCell ref="AZ37:BB37"/>
    <mergeCell ref="BE21:BF21"/>
    <mergeCell ref="AT25:AV25"/>
    <mergeCell ref="AZ27:BB27"/>
    <mergeCell ref="AT28:AV28"/>
    <mergeCell ref="AT26:AU26"/>
    <mergeCell ref="AT34:AV34"/>
    <mergeCell ref="AD34:AE34"/>
    <mergeCell ref="BO4:BQ4"/>
    <mergeCell ref="BO5:BP5"/>
    <mergeCell ref="BO6:BQ6"/>
    <mergeCell ref="BO7:BP7"/>
    <mergeCell ref="BO15:BQ15"/>
    <mergeCell ref="BO16:BP16"/>
    <mergeCell ref="BO26:BQ26"/>
    <mergeCell ref="BJ6:BL6"/>
    <mergeCell ref="BJ7:BK7"/>
    <mergeCell ref="BJ8:BL8"/>
    <mergeCell ref="BJ9:BK9"/>
    <mergeCell ref="BJ4:BL4"/>
    <mergeCell ref="BJ13:BL14"/>
    <mergeCell ref="AS2:AV3"/>
    <mergeCell ref="AN2:AQ3"/>
    <mergeCell ref="AH2:AK3"/>
    <mergeCell ref="AC2:AF3"/>
    <mergeCell ref="X2:AA3"/>
    <mergeCell ref="T9:U9"/>
    <mergeCell ref="AD12:AF12"/>
    <mergeCell ref="AO16:AP16"/>
    <mergeCell ref="Y13:AA13"/>
    <mergeCell ref="Y14:Z14"/>
    <mergeCell ref="AD10:AF10"/>
    <mergeCell ref="AD11:AE11"/>
    <mergeCell ref="Y10:AA10"/>
    <mergeCell ref="Y9:Z9"/>
    <mergeCell ref="AI11:AK11"/>
    <mergeCell ref="AD13:AE13"/>
    <mergeCell ref="AD4:AE4"/>
    <mergeCell ref="AI5:AK5"/>
    <mergeCell ref="AI13:AJ13"/>
    <mergeCell ref="B79:D79"/>
    <mergeCell ref="B80:D80"/>
    <mergeCell ref="Y34:Z34"/>
    <mergeCell ref="AI35:AK35"/>
    <mergeCell ref="AI37:AJ37"/>
    <mergeCell ref="BE9:BG10"/>
    <mergeCell ref="AO15:AQ15"/>
    <mergeCell ref="T13:V13"/>
    <mergeCell ref="T14:U14"/>
    <mergeCell ref="T18:V18"/>
    <mergeCell ref="T28:U28"/>
    <mergeCell ref="T36:V36"/>
    <mergeCell ref="Y17:AA17"/>
    <mergeCell ref="Y18:Z18"/>
    <mergeCell ref="AI18:AK19"/>
    <mergeCell ref="AT41:AU41"/>
    <mergeCell ref="AD21:AF21"/>
    <mergeCell ref="BE20:BG20"/>
    <mergeCell ref="AO32:AQ32"/>
    <mergeCell ref="AT17:AU17"/>
    <mergeCell ref="AT18:AV18"/>
    <mergeCell ref="AT19:AV19"/>
    <mergeCell ref="AD40:AE40"/>
    <mergeCell ref="AI20:AJ20"/>
    <mergeCell ref="B81:D81"/>
    <mergeCell ref="B82:D82"/>
    <mergeCell ref="B83:D83"/>
    <mergeCell ref="BS71:BU71"/>
    <mergeCell ref="BS72:BU72"/>
    <mergeCell ref="BS73:BU73"/>
    <mergeCell ref="BS75:BU75"/>
    <mergeCell ref="BS76:BU76"/>
    <mergeCell ref="BS77:BU77"/>
    <mergeCell ref="BS78:BU78"/>
    <mergeCell ref="BS79:BU79"/>
    <mergeCell ref="BS80:BU80"/>
    <mergeCell ref="BS81:BU81"/>
    <mergeCell ref="BS82:BU82"/>
    <mergeCell ref="BS83:BU83"/>
    <mergeCell ref="B74:C74"/>
    <mergeCell ref="BS74:BT74"/>
    <mergeCell ref="B71:D71"/>
    <mergeCell ref="B72:D72"/>
    <mergeCell ref="B73:D73"/>
    <mergeCell ref="B75:D75"/>
    <mergeCell ref="B76:D76"/>
    <mergeCell ref="B77:D77"/>
    <mergeCell ref="B78:D78"/>
  </mergeCells>
  <phoneticPr fontId="1" type="noConversion"/>
  <conditionalFormatting sqref="B72:BU72">
    <cfRule type="expression" dxfId="58" priority="12">
      <formula>B72&lt;&gt;0</formula>
    </cfRule>
  </conditionalFormatting>
  <conditionalFormatting sqref="B73:BU73">
    <cfRule type="expression" dxfId="57" priority="11">
      <formula>B73&lt;&gt;0</formula>
    </cfRule>
  </conditionalFormatting>
  <conditionalFormatting sqref="B74:BU75">
    <cfRule type="expression" dxfId="56" priority="10">
      <formula>B74&lt;&gt;0</formula>
    </cfRule>
  </conditionalFormatting>
  <conditionalFormatting sqref="B76:BU76">
    <cfRule type="expression" dxfId="55" priority="9">
      <formula>B76&lt;&gt;0</formula>
    </cfRule>
  </conditionalFormatting>
  <conditionalFormatting sqref="B77:BU77">
    <cfRule type="expression" dxfId="54" priority="8">
      <formula>B77&lt;&gt;0</formula>
    </cfRule>
  </conditionalFormatting>
  <conditionalFormatting sqref="B78:BU78">
    <cfRule type="expression" dxfId="53" priority="7">
      <formula>B78&lt;&gt;0</formula>
    </cfRule>
  </conditionalFormatting>
  <conditionalFormatting sqref="B79:BU79">
    <cfRule type="expression" dxfId="52" priority="6">
      <formula>B79&lt;&gt;0</formula>
    </cfRule>
  </conditionalFormatting>
  <conditionalFormatting sqref="B80:BU80">
    <cfRule type="expression" dxfId="51" priority="5">
      <formula>B80&lt;&gt;0</formula>
    </cfRule>
  </conditionalFormatting>
  <conditionalFormatting sqref="B81:BU81">
    <cfRule type="expression" dxfId="50" priority="4">
      <formula>B81&lt;&gt;0</formula>
    </cfRule>
  </conditionalFormatting>
  <conditionalFormatting sqref="B82:BU82">
    <cfRule type="expression" dxfId="49" priority="3">
      <formula>B82&lt;&gt;0</formula>
    </cfRule>
  </conditionalFormatting>
  <conditionalFormatting sqref="B83:BU83">
    <cfRule type="expression" dxfId="48" priority="1">
      <formula>B83&lt;&gt;0</formula>
    </cfRule>
  </conditionalFormatting>
  <conditionalFormatting sqref="D88:BU88">
    <cfRule type="expression" dxfId="47" priority="34">
      <formula>D88&lt;&gt;0</formula>
    </cfRule>
  </conditionalFormatting>
  <conditionalFormatting sqref="D89:BU89">
    <cfRule type="expression" dxfId="46" priority="33">
      <formula>D89&lt;&gt;0</formula>
    </cfRule>
  </conditionalFormatting>
  <conditionalFormatting sqref="D90:BU90">
    <cfRule type="expression" dxfId="45" priority="17">
      <formula>D90&lt;&gt;0</formula>
    </cfRule>
  </conditionalFormatting>
  <conditionalFormatting sqref="D91:BU91">
    <cfRule type="expression" dxfId="44" priority="29">
      <formula>D91&lt;&gt;0</formula>
    </cfRule>
  </conditionalFormatting>
  <conditionalFormatting sqref="D92:BU92">
    <cfRule type="expression" dxfId="43" priority="28">
      <formula>D92&lt;&gt;0</formula>
    </cfRule>
  </conditionalFormatting>
  <conditionalFormatting sqref="D93:BU93">
    <cfRule type="expression" dxfId="42" priority="32">
      <formula>D93&lt;&gt;0</formula>
    </cfRule>
  </conditionalFormatting>
  <conditionalFormatting sqref="D94:BU94">
    <cfRule type="expression" dxfId="41" priority="25">
      <formula>D94&lt;&gt;0</formula>
    </cfRule>
  </conditionalFormatting>
  <conditionalFormatting sqref="D95:BU95">
    <cfRule type="expression" dxfId="40" priority="24">
      <formula>D95&lt;&gt;0</formula>
    </cfRule>
  </conditionalFormatting>
  <conditionalFormatting sqref="D96:BU96 D105:BU109">
    <cfRule type="expression" dxfId="39" priority="19">
      <formula>D96&lt;&gt;0</formula>
    </cfRule>
  </conditionalFormatting>
  <conditionalFormatting sqref="D97:BU97">
    <cfRule type="expression" dxfId="38" priority="26">
      <formula>D97&lt;&gt;0</formula>
    </cfRule>
  </conditionalFormatting>
  <conditionalFormatting sqref="D98:BU98">
    <cfRule type="expression" dxfId="37" priority="22">
      <formula>D98&lt;&gt;0</formula>
    </cfRule>
  </conditionalFormatting>
  <conditionalFormatting sqref="D99:BU99">
    <cfRule type="expression" dxfId="36" priority="20">
      <formula>D99&lt;&gt;0</formula>
    </cfRule>
  </conditionalFormatting>
  <conditionalFormatting sqref="D101:BU101">
    <cfRule type="expression" dxfId="35" priority="15">
      <formula>D101&lt;&gt;0</formula>
    </cfRule>
  </conditionalFormatting>
  <conditionalFormatting sqref="D102:BU102">
    <cfRule type="expression" dxfId="34" priority="23">
      <formula>D102&lt;&gt;0</formula>
    </cfRule>
  </conditionalFormatting>
  <conditionalFormatting sqref="D103:BU104">
    <cfRule type="expression" dxfId="33" priority="16">
      <formula>D103&lt;&gt;0</formula>
    </cfRule>
  </conditionalFormatting>
  <conditionalFormatting sqref="D111:BU118">
    <cfRule type="expression" dxfId="32" priority="14">
      <formula>D111&lt;&gt;0</formula>
    </cfRule>
  </conditionalFormatting>
  <conditionalFormatting sqref="E101 D100:BU100">
    <cfRule type="expression" dxfId="31" priority="31">
      <formula>D100&lt;&gt;0</formula>
    </cfRule>
  </conditionalFormatting>
  <conditionalFormatting sqref="BU103:BU104">
    <cfRule type="expression" dxfId="30" priority="27">
      <formula>BU103&lt;&gt;0</formula>
    </cfRule>
  </conditionalFormatting>
  <dataValidations count="9">
    <dataValidation type="list" errorStyle="information" allowBlank="1" showInputMessage="1" showErrorMessage="1" sqref="AQ37 BO41 BQ41 Y5 AA5 AD53 AF53 AI56 AK56 AT41 AV41 AZ47 BB47 BE49 BG49 BJ42 BL42 AD6 AF6 AO37">
      <formula1>Navihanci</formula1>
    </dataValidation>
    <dataValidation type="list" errorStyle="information" allowBlank="1" showInputMessage="1" showErrorMessage="1" error="Ni na seznamu" sqref="AZ13:BB13 H14:J14 H24:J24 BO51:BQ52 AZ4:BB4 AD10:AF10 AD21:AF21 AD44:AF44 H36:J36 AI28:AK28 AI16:AK16 T6:V6 AI5:AK5 BO45 T56:V56 T31:V31 T42 AD33:AF33 Y24 Y11:AA11 T8:V8 N19 Y37:AA37 Y48:AA48 H10:J10 AI54:AK54 N4:P4 AZ56:BB56 AZ28:BB28 AZ41:BB41 H46 BE13 N30:P30 AI40:AK40 AT44:AV44 BO11 N7:P7 N42 BE25:BG25 BE37:BG38 BE51:BG51 BJ6:BL6 BJ13 BJ19:BL19 BJ29:BL29 BJ40:BL40 BO4:BQ4 BO15:BQ15 BO26:BQ26 BO38:BQ38 T18 N11:P11">
      <formula1>Torkarji</formula1>
    </dataValidation>
    <dataValidation type="list" allowBlank="1" showInputMessage="1" showErrorMessage="1" sqref="J9 J21 J56 J43 AF22 AA19 V39 BG16 AK25 P28 AK51 AK53 AK14 BB11 BG11 BG22 BB39 AV36 AV27 BG35 BG47 BG32 BG14 BB54 AF41 BQ23 BQ13 BL38 BQ35 BQ48 AQ14 J11 P5 AA6 AF54 AQ17 AK57 AV46 AV42 BB48 BG50 BL43 J33 BL50 P39 BL9 P51 V29 AA32 V15 V54 AF48 AA14 AF25 P45 J49 J27 P22 AA40 J47 V57 V44 P43 J25 P31 P20 V19 J15 V7 P8 BQ42 V9 V32 AA12 AA26 AA38 AA49 J37 AF7 AF11 AF13 AF18 AF30 BG8 AF34 AF45 AK6 AK20 AK17 BB5 AK30 AK41 J53 P36 V26 AK55 AQ25 AQ33:AQ34 AQ38 BG52 V21 V46 AF52 AA46 AA22 AV22 AK38 BB14 BB17 BB29 BB42 BB44 BB57 AV7 BB25 BG26 BG39 BG41 BL7 AK43 BL16 BL20 BL30 BL32 BL41 BQ5 BQ7 BQ16 BQ27 BQ29 BB36 BQ39 BQ53 P15 AV15 AA35 P12 BL26 V49">
      <formula1>gore</formula1>
    </dataValidation>
    <dataValidation type="list" allowBlank="1" showInputMessage="1" showErrorMessage="1" sqref="V43 J20 J55 J42 AF51 P14 BB10 V38 AV21 AK24 P27 AK50 AK52 AK13 AV14 BL49 BG21 BB38 AV35 AV26 BG34 BG46 AA18 BG31 BB16 BB53 AF40 BQ22 BQ12 BL37 BQ34 BQ47 AQ13 AQ16 AV45 J32 V53 P38 P49:P50 AA31 V14 AV6 V28 AF17 AF29 BG7 P35 V25 AQ24 AK37 BB24 J7:J8 AA45 AA21 AA34 BL15 BB35 BL25">
      <formula1>poti</formula1>
    </dataValidation>
    <dataValidation type="list" allowBlank="1" showInputMessage="1" showErrorMessage="1" sqref="Q28 H8:I8 AT6:AU6 H42:I42 T46:U46 AD22:AE22 AZ10:BA10 T38:U38 BE16:BF16 AI24:AJ24 AI47 AI13:AJ13 AZ57:BA57 AU21 BE21:BF21 AZ38:BA38 AT35:AU35 AT26:AU26 BE34:BF34 BE46:BF46 AP9 BE31:BF31 BE14:BF14 AD40:AE40 BO22:BP22 BK49 BJ37:BK37 BO34:BP34 BO47:BP47 H11:I11 Y6:Z6 AD54:AE54 AI57:AJ57 AO16:AP16 AT42:AU42 AT45:AU45 AZ48:BA48 BE50:BF50 BJ43:BK43 BO42:BP42 H15:I15 H27:I27 H25:I25 AD48:AE48 H49:I49 H37:I37 H47:I47 H32:I32 N50:O50 N8:O8 N22:O22 BJ9:BK9 N20:O20 N38:O38 N31:O31 N45:O45 H55:I55 N43:O43 Y14:Z14 Y49:Z49 N5 T7:U7 Y40:Z40 N14:O14 T19:U19 Y31:Z31 T32:U32 AD25:AE25 T14:U14 T44:U44 T53:U53 T57:U57 Y12:Z12 Y26:Z26 Y38:Z38 T9 AD7:AE7 AD11:AE11 AD13:AE13 AD17:AE17 AD29:AE29 BE7:BF7 AD34:AE34 AD45:AE45 AI6:AJ6 AI20:AJ20 AI17:AJ17 AZ5:BA5 AI30:AJ30 AI41:AJ41 N35:O35 T25:U25 AI55:AJ55 AO24:AP24 AO33:AP33 AO38:AP38 BE52:BF52 T21:U21 T28:U28 AK50 AI50 N27:O27 AD51:AE51 Y18:Z18 AO10 Y45:Z45 Y21:Z21 AI43:AJ43 AZ14:BA14 AZ17:BA17 AZ29:BA29 AZ42:BA42 AZ44:BA44 H20 BE26:BF26 BE39:BF39 BE41:BF41 BJ7:BK7 AT14:AU14 BJ15:BK15 BJ20:BK20 BJ30:BK30 BJ32:BK32 BJ41:BK41 BO5:BP5 BO7:BP7 BO16:BP16 BO27:BP27 BO29:BP29 AZ35:BA35 BO39:BP39 BO53:BP53 BJ48:BK48 Y34:Z34 AI37:AJ37 AT20 BO12 N12:O12 BA53 AZ52 BA24 AZ23 BJ25:BK25">
      <formula1>zahtevnost</formula1>
    </dataValidation>
    <dataValidation type="list" errorStyle="information" allowBlank="1" showInputMessage="1" showErrorMessage="1" errorTitle="Izberi iz seznama" promptTitle="vodniki" sqref="Q29 AZ11 AD18:AE18 I53 I21 BJ26:BK26 BO13:BP13 Z32 BP23 BK16 AJ25 O36 U26 AP12 BE35 BF47 Z19 AP17 BF32 N39:O39 AT7:AU7 C8:C23 BT8:BT23 AT15:AU15 AO34:AP34 H33:I33 AT27:AU27 AJ14 BJ50:BK50 AZ36:BA36 N51:O51 AI38 Y35 BE11 T49 AI53:AJ53 H56:I56">
      <formula1>Vodniki</formula1>
    </dataValidation>
    <dataValidation type="list" errorStyle="information" allowBlank="1" showInputMessage="1" showErrorMessage="1" error="Ni na seznamu" sqref="BJ36:BL36 N26:P26 AZ49:BB51 H54:J54 AT13:AV13 AD50 AZ33:BB34 H6 H41:J41 AI48:AI49 T51:V52 H19 Y30:AA30 T13:V13 BE33:BG33 Y20:AA20 AD28:AF28 AD38:AD39 AO15:AQ15 AI23:AK23 BO20:BQ20 T27:V27 AO23:AQ23 AT34:AV34 T36:V37 BE20 Y43:Y44 AT17:AT19 AO32 BE19:BG19 P48 BE44:BG45 N13 AD16 AZ37:BB37 AV17 AI42:AK42 AI11:AI12 BE6:BG6 AZ15:AZ16 BA15:BB15 AT25:AV25 BJ47:BL47 AZ20:AZ22 N48:O49 N37:P37 AI35:AK35 BE9 AT5 AT20:AV20 I30:J30 H30:H31 BJ24:BL24">
      <formula1>Izlet</formula1>
    </dataValidation>
    <dataValidation type="list" errorStyle="information" allowBlank="1" showInputMessage="1" showErrorMessage="1" error="Ni na seznamu" sqref="H26:J26 AD23 H48:J48 N21:P21 AI18 Y13:AA13 Y39:AA39 T45:V45 AD12:AF12 AD46 N44:P44 T20:V20 AZ43:BB43 BE15:BG15 BE40:BG40 BJ8:BL8 BJ31:BL31 BO6:BQ6 BO28:BQ28 Y33:AA33">
      <formula1>Navihanci</formula1>
    </dataValidation>
    <dataValidation type="list" errorStyle="information" allowBlank="1" showInputMessage="1" showErrorMessage="1" error="Ni na seznamu" sqref="Y17:AA17 N34:P34 T24:V24 AI45:AK45 H51:H52 J52">
      <formula1>Mladinci</formula1>
    </dataValidation>
  </dataValidations>
  <hyperlinks>
    <hyperlink ref="B31" r:id="rId1" display="Gorovje"/>
    <hyperlink ref="B32" r:id="rId2"/>
    <hyperlink ref="B25" r:id="rId3" display="Poti"/>
    <hyperlink ref="B26" r:id="rId4"/>
    <hyperlink ref="B27" r:id="rId5"/>
    <hyperlink ref="B28" r:id="rId6"/>
    <hyperlink ref="B29" r:id="rId7"/>
    <hyperlink ref="B33" r:id="rId8"/>
    <hyperlink ref="B34" r:id="rId9"/>
    <hyperlink ref="B35" r:id="rId10"/>
    <hyperlink ref="B36" r:id="rId11" display="PDH"/>
    <hyperlink ref="B38" r:id="rId12"/>
    <hyperlink ref="B39" r:id="rId13"/>
    <hyperlink ref="B41" r:id="rId14"/>
    <hyperlink ref="B37" r:id="rId15"/>
    <hyperlink ref="B42" r:id="rId16"/>
    <hyperlink ref="B47" r:id="rId17"/>
    <hyperlink ref="B45" r:id="rId18"/>
    <hyperlink ref="B46" r:id="rId19"/>
    <hyperlink ref="B50" r:id="rId20"/>
    <hyperlink ref="B43" r:id="rId21"/>
    <hyperlink ref="B44" r:id="rId22"/>
    <hyperlink ref="B40" r:id="rId23" display="SLG"/>
    <hyperlink ref="BS31" r:id="rId24" display="Gorovje"/>
    <hyperlink ref="BS32" r:id="rId25"/>
    <hyperlink ref="BS25" r:id="rId26" display="Poti"/>
    <hyperlink ref="BS26" r:id="rId27"/>
    <hyperlink ref="BS27" r:id="rId28"/>
    <hyperlink ref="BS28" r:id="rId29"/>
    <hyperlink ref="BS29" r:id="rId30"/>
    <hyperlink ref="BS33" r:id="rId31"/>
    <hyperlink ref="BS34" r:id="rId32"/>
    <hyperlink ref="BS35" r:id="rId33"/>
    <hyperlink ref="BS36" r:id="rId34" display="PDH"/>
    <hyperlink ref="BS38" r:id="rId35"/>
    <hyperlink ref="BS39" r:id="rId36"/>
    <hyperlink ref="BS41" r:id="rId37"/>
    <hyperlink ref="BS37" r:id="rId38"/>
    <hyperlink ref="BS42" r:id="rId39"/>
    <hyperlink ref="BS47" r:id="rId40"/>
    <hyperlink ref="BS45" r:id="rId41"/>
    <hyperlink ref="BS46" r:id="rId42"/>
    <hyperlink ref="BS43" r:id="rId43"/>
    <hyperlink ref="BS44" r:id="rId44"/>
    <hyperlink ref="BS40" r:id="rId45" display="SLG"/>
    <hyperlink ref="BS50" r:id="rId46"/>
    <hyperlink ref="B71" r:id="rId47"/>
    <hyperlink ref="BS71" r:id="rId48"/>
  </hyperlinks>
  <printOptions horizontalCentered="1" verticalCentered="1"/>
  <pageMargins left="0.19685039370078741" right="0.19685039370078741" top="0.39370078740157483" bottom="0.19685039370078741" header="0" footer="0"/>
  <pageSetup paperSize="8" scale="82" orientation="landscape" r:id="rId4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AQ306"/>
  <sheetViews>
    <sheetView zoomScale="150" zoomScaleNormal="150" workbookViewId="0">
      <pane ySplit="1" topLeftCell="A2" activePane="bottomLeft" state="frozen"/>
      <selection pane="bottomLeft" activeCell="AJ2" sqref="AJ2"/>
    </sheetView>
  </sheetViews>
  <sheetFormatPr defaultColWidth="9.140625" defaultRowHeight="15"/>
  <cols>
    <col min="1" max="1" width="3.5703125" style="1684" customWidth="1"/>
    <col min="2" max="2" width="22" style="1287" hidden="1" customWidth="1"/>
    <col min="3" max="23" width="2.140625" style="1704" customWidth="1"/>
    <col min="24" max="31" width="2.140625" style="1705" customWidth="1"/>
    <col min="32" max="32" width="2.140625" style="1704" customWidth="1"/>
    <col min="33" max="33" width="14" style="1695" customWidth="1"/>
    <col min="34" max="34" width="7.140625" style="1683" customWidth="1"/>
    <col min="35" max="35" width="9.28515625" style="1684" customWidth="1"/>
    <col min="36" max="36" width="42.85546875" style="1287" customWidth="1"/>
    <col min="37" max="37" width="2.85546875" style="1773" customWidth="1"/>
    <col min="38" max="38" width="2.85546875" style="1774" customWidth="1"/>
    <col min="39" max="41" width="2.85546875" style="1773" customWidth="1"/>
    <col min="42" max="42" width="2.7109375" style="1288" customWidth="1"/>
    <col min="43" max="16384" width="9.140625" style="1287"/>
  </cols>
  <sheetData>
    <row r="1" spans="1:43" s="1288" customFormat="1" ht="75.75" customHeight="1" thickBot="1">
      <c r="A1" s="1729" t="s">
        <v>1337</v>
      </c>
      <c r="B1" s="1662" t="s">
        <v>888</v>
      </c>
      <c r="C1" s="1697" t="s">
        <v>27</v>
      </c>
      <c r="D1" s="1697" t="s">
        <v>254</v>
      </c>
      <c r="E1" s="1697" t="s">
        <v>248</v>
      </c>
      <c r="F1" s="1697" t="s">
        <v>97</v>
      </c>
      <c r="G1" s="1697" t="s">
        <v>22</v>
      </c>
      <c r="H1" s="1697" t="s">
        <v>94</v>
      </c>
      <c r="I1" s="1697" t="s">
        <v>1286</v>
      </c>
      <c r="J1" s="1697" t="s">
        <v>28</v>
      </c>
      <c r="K1" s="1697" t="s">
        <v>24</v>
      </c>
      <c r="L1" s="1697" t="s">
        <v>20</v>
      </c>
      <c r="M1" s="1697" t="s">
        <v>25</v>
      </c>
      <c r="N1" s="1697" t="s">
        <v>29</v>
      </c>
      <c r="O1" s="1697" t="s">
        <v>1285</v>
      </c>
      <c r="P1" s="1697" t="s">
        <v>21</v>
      </c>
      <c r="Q1" s="1697" t="s">
        <v>199</v>
      </c>
      <c r="R1" s="1697" t="s">
        <v>240</v>
      </c>
      <c r="S1" s="1733" t="s">
        <v>637</v>
      </c>
      <c r="T1" s="1697" t="s">
        <v>1186</v>
      </c>
      <c r="U1" s="1697" t="s">
        <v>1160</v>
      </c>
      <c r="V1" s="1697" t="s">
        <v>1164</v>
      </c>
      <c r="W1" s="1697" t="s">
        <v>1165</v>
      </c>
      <c r="X1" s="1698" t="s">
        <v>1288</v>
      </c>
      <c r="Y1" s="1698" t="s">
        <v>1169</v>
      </c>
      <c r="Z1" s="1698" t="s">
        <v>1190</v>
      </c>
      <c r="AA1" s="1699" t="s">
        <v>1153</v>
      </c>
      <c r="AB1" s="1699" t="s">
        <v>1289</v>
      </c>
      <c r="AC1" s="1699" t="s">
        <v>1202</v>
      </c>
      <c r="AD1" s="1699" t="s">
        <v>1149</v>
      </c>
      <c r="AE1" s="1699">
        <v>6</v>
      </c>
      <c r="AF1" s="1697" t="s">
        <v>1342</v>
      </c>
      <c r="AG1" s="1880" t="s">
        <v>645</v>
      </c>
      <c r="AH1" s="1664" t="s">
        <v>755</v>
      </c>
      <c r="AI1" s="1663" t="s">
        <v>184</v>
      </c>
      <c r="AJ1" s="1662" t="s">
        <v>790</v>
      </c>
      <c r="AK1" s="1894">
        <v>2026</v>
      </c>
      <c r="AL1" s="1895">
        <v>2025</v>
      </c>
      <c r="AM1" s="1895">
        <v>2024</v>
      </c>
      <c r="AN1" s="1895">
        <v>2023</v>
      </c>
      <c r="AO1" s="1896">
        <v>2022</v>
      </c>
      <c r="AP1" s="8"/>
      <c r="AQ1" s="8"/>
    </row>
    <row r="2" spans="1:43" s="1710" customFormat="1" ht="12.75" customHeight="1" thickTop="1">
      <c r="A2" s="1728">
        <v>1</v>
      </c>
      <c r="B2" s="154" t="s">
        <v>1228</v>
      </c>
      <c r="C2" s="1706"/>
      <c r="D2" s="1706"/>
      <c r="E2" s="1706"/>
      <c r="F2" s="1706"/>
      <c r="G2" s="1706"/>
      <c r="H2" s="1706"/>
      <c r="I2" s="1706"/>
      <c r="J2" s="1706"/>
      <c r="K2" s="1706"/>
      <c r="L2" s="1706"/>
      <c r="M2" s="1706"/>
      <c r="N2" s="1706"/>
      <c r="O2" s="1706"/>
      <c r="P2" s="1706"/>
      <c r="Q2" s="1706"/>
      <c r="R2" s="1707"/>
      <c r="S2" s="1734"/>
      <c r="T2" s="1706"/>
      <c r="U2" s="1706"/>
      <c r="V2" s="1706"/>
      <c r="W2" s="1706"/>
      <c r="X2" s="336"/>
      <c r="Y2" s="336"/>
      <c r="Z2" s="336"/>
      <c r="AA2" s="336"/>
      <c r="AB2" s="336"/>
      <c r="AC2" s="336"/>
      <c r="AD2" s="336"/>
      <c r="AE2" s="336"/>
      <c r="AF2" s="1706">
        <v>1</v>
      </c>
      <c r="AG2" s="1881"/>
      <c r="AH2" s="1666" t="s">
        <v>54</v>
      </c>
      <c r="AI2" s="7"/>
      <c r="AJ2" s="27" t="s">
        <v>757</v>
      </c>
      <c r="AK2" s="1897">
        <v>26</v>
      </c>
      <c r="AL2" s="1898">
        <v>25</v>
      </c>
      <c r="AM2" s="1899">
        <v>24</v>
      </c>
      <c r="AN2" s="1899">
        <v>23</v>
      </c>
      <c r="AO2" s="1900">
        <v>22</v>
      </c>
      <c r="AP2" s="37"/>
      <c r="AQ2" s="7"/>
    </row>
    <row r="3" spans="1:43" s="1710" customFormat="1" ht="12.75" customHeight="1">
      <c r="A3" s="1665">
        <v>2</v>
      </c>
      <c r="B3" s="154" t="s">
        <v>1154</v>
      </c>
      <c r="C3" s="1707">
        <v>1</v>
      </c>
      <c r="D3" s="1706"/>
      <c r="E3" s="1706"/>
      <c r="F3" s="1706"/>
      <c r="G3" s="1706"/>
      <c r="H3" s="1706"/>
      <c r="I3" s="1706"/>
      <c r="J3" s="1706"/>
      <c r="K3" s="1706"/>
      <c r="L3" s="1706"/>
      <c r="M3" s="1706"/>
      <c r="N3" s="1706"/>
      <c r="O3" s="1706"/>
      <c r="P3" s="1707">
        <v>1</v>
      </c>
      <c r="Q3" s="1706"/>
      <c r="R3" s="1706"/>
      <c r="S3" s="1734"/>
      <c r="T3" s="1706"/>
      <c r="U3" s="1706"/>
      <c r="V3" s="1706"/>
      <c r="W3" s="1706"/>
      <c r="X3" s="336"/>
      <c r="Y3" s="336"/>
      <c r="Z3" s="336"/>
      <c r="AA3" s="336"/>
      <c r="AB3" s="336"/>
      <c r="AC3" s="336"/>
      <c r="AD3" s="336"/>
      <c r="AE3" s="336"/>
      <c r="AF3" s="1706">
        <v>1</v>
      </c>
      <c r="AG3" s="1881"/>
      <c r="AH3" s="1666" t="s">
        <v>54</v>
      </c>
      <c r="AI3" s="7"/>
      <c r="AJ3" s="7" t="s">
        <v>1077</v>
      </c>
      <c r="AK3" s="1897">
        <v>26</v>
      </c>
      <c r="AL3" s="1898">
        <v>25</v>
      </c>
      <c r="AM3" s="1899">
        <v>24</v>
      </c>
      <c r="AN3" s="1899">
        <v>23</v>
      </c>
      <c r="AO3" s="1900">
        <v>22</v>
      </c>
      <c r="AP3" s="37"/>
      <c r="AQ3" s="7"/>
    </row>
    <row r="4" spans="1:43" s="1710" customFormat="1" ht="12.75" customHeight="1">
      <c r="A4" s="1665">
        <v>3</v>
      </c>
      <c r="B4" s="154" t="s">
        <v>1158</v>
      </c>
      <c r="C4" s="1706"/>
      <c r="D4" s="1706"/>
      <c r="E4" s="1706"/>
      <c r="F4" s="1706"/>
      <c r="G4" s="1706"/>
      <c r="H4" s="1706"/>
      <c r="I4" s="1707"/>
      <c r="J4" s="1706"/>
      <c r="K4" s="1706"/>
      <c r="L4" s="1707">
        <v>1</v>
      </c>
      <c r="M4" s="1706"/>
      <c r="N4" s="1706"/>
      <c r="O4" s="1706"/>
      <c r="P4" s="1706"/>
      <c r="Q4" s="1706"/>
      <c r="R4" s="1706"/>
      <c r="S4" s="1734"/>
      <c r="T4" s="1706"/>
      <c r="U4" s="1706"/>
      <c r="V4" s="1706"/>
      <c r="W4" s="1706"/>
      <c r="X4" s="336"/>
      <c r="Y4" s="336"/>
      <c r="Z4" s="336"/>
      <c r="AA4" s="336"/>
      <c r="AB4" s="336"/>
      <c r="AC4" s="336"/>
      <c r="AD4" s="336"/>
      <c r="AE4" s="336"/>
      <c r="AF4" s="1706">
        <v>1</v>
      </c>
      <c r="AG4" s="1881"/>
      <c r="AH4" s="1666" t="s">
        <v>54</v>
      </c>
      <c r="AI4" s="1667"/>
      <c r="AJ4" s="1712" t="s">
        <v>791</v>
      </c>
      <c r="AK4" s="1897">
        <v>26</v>
      </c>
      <c r="AL4" s="1898">
        <v>25</v>
      </c>
      <c r="AM4" s="1899">
        <v>24</v>
      </c>
      <c r="AN4" s="1899">
        <v>23</v>
      </c>
      <c r="AO4" s="1900">
        <v>22</v>
      </c>
      <c r="AP4" s="37"/>
      <c r="AQ4" s="7"/>
    </row>
    <row r="5" spans="1:43" s="1710" customFormat="1" ht="12.75" customHeight="1">
      <c r="A5" s="1665">
        <v>4</v>
      </c>
      <c r="B5" s="154" t="s">
        <v>1154</v>
      </c>
      <c r="C5" s="1707">
        <v>1</v>
      </c>
      <c r="D5" s="1706"/>
      <c r="E5" s="1706"/>
      <c r="F5" s="1706"/>
      <c r="G5" s="1706"/>
      <c r="H5" s="1706"/>
      <c r="I5" s="1706"/>
      <c r="J5" s="1706"/>
      <c r="K5" s="1706"/>
      <c r="L5" s="1706"/>
      <c r="M5" s="1706"/>
      <c r="N5" s="1706"/>
      <c r="O5" s="1706"/>
      <c r="P5" s="1706"/>
      <c r="Q5" s="1706"/>
      <c r="R5" s="1707"/>
      <c r="S5" s="1734"/>
      <c r="T5" s="1706"/>
      <c r="U5" s="1706"/>
      <c r="V5" s="1706"/>
      <c r="W5" s="1706"/>
      <c r="X5" s="336"/>
      <c r="Y5" s="336"/>
      <c r="Z5" s="336"/>
      <c r="AA5" s="336"/>
      <c r="AB5" s="336"/>
      <c r="AC5" s="336"/>
      <c r="AD5" s="336"/>
      <c r="AE5" s="336"/>
      <c r="AF5" s="1706">
        <v>1</v>
      </c>
      <c r="AG5" s="1881"/>
      <c r="AH5" s="1666" t="s">
        <v>54</v>
      </c>
      <c r="AI5" s="7"/>
      <c r="AJ5" s="7" t="s">
        <v>756</v>
      </c>
      <c r="AK5" s="1897">
        <v>26</v>
      </c>
      <c r="AL5" s="1898">
        <v>25</v>
      </c>
      <c r="AM5" s="1899">
        <v>24</v>
      </c>
      <c r="AN5" s="1899">
        <v>23</v>
      </c>
      <c r="AO5" s="1900">
        <v>22</v>
      </c>
      <c r="AP5" s="37"/>
      <c r="AQ5" s="7"/>
    </row>
    <row r="6" spans="1:43" s="1710" customFormat="1" ht="12.75" customHeight="1">
      <c r="A6" s="1665">
        <v>5</v>
      </c>
      <c r="B6" s="154" t="s">
        <v>1228</v>
      </c>
      <c r="C6" s="1706"/>
      <c r="D6" s="1706"/>
      <c r="E6" s="1706"/>
      <c r="F6" s="1706"/>
      <c r="G6" s="1706"/>
      <c r="H6" s="1706"/>
      <c r="I6" s="1706"/>
      <c r="J6" s="1706"/>
      <c r="K6" s="1706"/>
      <c r="L6" s="1706"/>
      <c r="M6" s="1706"/>
      <c r="N6" s="1706"/>
      <c r="O6" s="1706"/>
      <c r="P6" s="1706"/>
      <c r="Q6" s="1706"/>
      <c r="R6" s="1707"/>
      <c r="S6" s="1734"/>
      <c r="T6" s="1706"/>
      <c r="U6" s="1706"/>
      <c r="V6" s="1706"/>
      <c r="W6" s="1706"/>
      <c r="X6" s="336"/>
      <c r="Y6" s="336"/>
      <c r="Z6" s="336"/>
      <c r="AA6" s="336"/>
      <c r="AB6" s="336"/>
      <c r="AC6" s="336"/>
      <c r="AD6" s="336"/>
      <c r="AE6" s="336"/>
      <c r="AF6" s="1706">
        <v>1</v>
      </c>
      <c r="AG6" s="1881"/>
      <c r="AH6" s="1666" t="s">
        <v>54</v>
      </c>
      <c r="AI6" s="7"/>
      <c r="AJ6" s="7" t="s">
        <v>792</v>
      </c>
      <c r="AK6" s="1897">
        <v>26</v>
      </c>
      <c r="AL6" s="1898">
        <v>25</v>
      </c>
      <c r="AM6" s="1899">
        <v>24</v>
      </c>
      <c r="AN6" s="1899">
        <v>23</v>
      </c>
      <c r="AO6" s="1900">
        <v>22</v>
      </c>
      <c r="AP6" s="37"/>
      <c r="AQ6" s="7"/>
    </row>
    <row r="7" spans="1:43" s="1710" customFormat="1" ht="12.75" customHeight="1">
      <c r="A7" s="1665">
        <v>6</v>
      </c>
      <c r="B7" s="154" t="s">
        <v>1228</v>
      </c>
      <c r="C7" s="1706"/>
      <c r="D7" s="1706"/>
      <c r="E7" s="1706"/>
      <c r="F7" s="1706"/>
      <c r="G7" s="1706"/>
      <c r="H7" s="1706"/>
      <c r="I7" s="1706"/>
      <c r="J7" s="1706"/>
      <c r="K7" s="1706"/>
      <c r="L7" s="1706"/>
      <c r="M7" s="1706"/>
      <c r="N7" s="1706"/>
      <c r="O7" s="1706"/>
      <c r="P7" s="1706"/>
      <c r="Q7" s="1706"/>
      <c r="R7" s="1707"/>
      <c r="S7" s="1734"/>
      <c r="T7" s="1706"/>
      <c r="U7" s="1706"/>
      <c r="V7" s="1706"/>
      <c r="W7" s="1706"/>
      <c r="X7" s="336"/>
      <c r="Y7" s="336"/>
      <c r="Z7" s="336"/>
      <c r="AA7" s="336"/>
      <c r="AB7" s="336"/>
      <c r="AC7" s="336"/>
      <c r="AD7" s="336"/>
      <c r="AE7" s="336"/>
      <c r="AF7" s="1706">
        <v>1</v>
      </c>
      <c r="AG7" s="1881"/>
      <c r="AH7" s="1666" t="s">
        <v>54</v>
      </c>
      <c r="AI7" s="7"/>
      <c r="AJ7" s="27" t="s">
        <v>793</v>
      </c>
      <c r="AK7" s="1897">
        <v>26</v>
      </c>
      <c r="AL7" s="1898">
        <v>25</v>
      </c>
      <c r="AM7" s="1899">
        <v>24</v>
      </c>
      <c r="AN7" s="1899">
        <v>23</v>
      </c>
      <c r="AO7" s="1900">
        <v>22</v>
      </c>
      <c r="AP7" s="37"/>
      <c r="AQ7" s="7"/>
    </row>
    <row r="8" spans="1:43" s="1710" customFormat="1" ht="12.75" customHeight="1">
      <c r="A8" s="1665">
        <v>7</v>
      </c>
      <c r="B8" s="295"/>
      <c r="C8" s="1708"/>
      <c r="D8" s="1708"/>
      <c r="E8" s="1708"/>
      <c r="F8" s="1708"/>
      <c r="G8" s="1708"/>
      <c r="H8" s="1708"/>
      <c r="I8" s="1708"/>
      <c r="J8" s="1708"/>
      <c r="K8" s="1708"/>
      <c r="L8" s="1708"/>
      <c r="M8" s="1708"/>
      <c r="N8" s="1708"/>
      <c r="O8" s="1708"/>
      <c r="P8" s="1708"/>
      <c r="Q8" s="1708"/>
      <c r="R8" s="1708"/>
      <c r="S8" s="1735"/>
      <c r="T8" s="1708"/>
      <c r="U8" s="1708"/>
      <c r="V8" s="1708"/>
      <c r="W8" s="1708"/>
      <c r="X8" s="1865"/>
      <c r="Y8" s="1865"/>
      <c r="Z8" s="1865"/>
      <c r="AA8" s="1865"/>
      <c r="AB8" s="1865"/>
      <c r="AC8" s="1865"/>
      <c r="AD8" s="1865"/>
      <c r="AE8" s="1865"/>
      <c r="AF8" s="1708"/>
      <c r="AG8" s="1882"/>
      <c r="AH8" s="1668"/>
      <c r="AI8" s="295"/>
      <c r="AJ8" s="1867" t="s">
        <v>149</v>
      </c>
      <c r="AK8" s="2033"/>
      <c r="AL8" s="1901"/>
      <c r="AM8" s="1901"/>
      <c r="AN8" s="1901"/>
      <c r="AO8" s="1902"/>
      <c r="AP8" s="1867" t="s">
        <v>149</v>
      </c>
      <c r="AQ8" s="7"/>
    </row>
    <row r="9" spans="1:43" s="1710" customFormat="1" ht="12.75" customHeight="1">
      <c r="A9" s="1665">
        <v>8</v>
      </c>
      <c r="B9" s="7" t="s">
        <v>1147</v>
      </c>
      <c r="C9" s="1706"/>
      <c r="D9" s="1706"/>
      <c r="E9" s="1706"/>
      <c r="F9" s="1706"/>
      <c r="G9" s="1706"/>
      <c r="H9" s="1706"/>
      <c r="I9" s="1706"/>
      <c r="J9" s="1706"/>
      <c r="K9" s="1706"/>
      <c r="L9" s="1706"/>
      <c r="M9" s="1706"/>
      <c r="N9" s="1706"/>
      <c r="O9" s="1706"/>
      <c r="P9" s="1706"/>
      <c r="Q9" s="1706"/>
      <c r="R9" s="1706"/>
      <c r="S9" s="1734"/>
      <c r="T9" s="1706"/>
      <c r="U9" s="1706"/>
      <c r="V9" s="1706"/>
      <c r="W9" s="1706"/>
      <c r="X9" s="336"/>
      <c r="Y9" s="336"/>
      <c r="Z9" s="336"/>
      <c r="AA9" s="336"/>
      <c r="AB9" s="336"/>
      <c r="AC9" s="336"/>
      <c r="AD9" s="336"/>
      <c r="AE9" s="336"/>
      <c r="AF9" s="1706"/>
      <c r="AG9" s="1881"/>
      <c r="AH9" s="1666" t="s">
        <v>37</v>
      </c>
      <c r="AI9" s="7"/>
      <c r="AJ9" s="1673" t="s">
        <v>1148</v>
      </c>
      <c r="AK9" s="1903"/>
      <c r="AL9" s="1904"/>
      <c r="AM9" s="1904"/>
      <c r="AN9" s="1904"/>
      <c r="AO9" s="1905"/>
      <c r="AP9" s="37"/>
      <c r="AQ9" s="7"/>
    </row>
    <row r="10" spans="1:43" s="1710" customFormat="1" ht="12.75" customHeight="1">
      <c r="A10" s="1665">
        <v>9</v>
      </c>
      <c r="B10" s="7"/>
      <c r="C10" s="1706"/>
      <c r="D10" s="1706"/>
      <c r="E10" s="1706"/>
      <c r="F10" s="1706"/>
      <c r="G10" s="1706"/>
      <c r="H10" s="1706"/>
      <c r="I10" s="1706"/>
      <c r="J10" s="1706"/>
      <c r="K10" s="1706"/>
      <c r="L10" s="1706"/>
      <c r="M10" s="1706"/>
      <c r="N10" s="1706"/>
      <c r="O10" s="1706"/>
      <c r="P10" s="1706"/>
      <c r="Q10" s="1706"/>
      <c r="R10" s="1706"/>
      <c r="S10" s="1734"/>
      <c r="T10" s="1706"/>
      <c r="U10" s="1706"/>
      <c r="V10" s="1706"/>
      <c r="W10" s="1706"/>
      <c r="X10" s="336"/>
      <c r="Y10" s="336"/>
      <c r="Z10" s="336"/>
      <c r="AA10" s="336"/>
      <c r="AB10" s="336"/>
      <c r="AC10" s="336"/>
      <c r="AD10" s="336"/>
      <c r="AE10" s="336"/>
      <c r="AF10" s="1706"/>
      <c r="AG10" s="1881"/>
      <c r="AH10" s="1666" t="s">
        <v>35</v>
      </c>
      <c r="AI10" s="1670" t="s">
        <v>1069</v>
      </c>
      <c r="AJ10" s="1670" t="s">
        <v>1068</v>
      </c>
      <c r="AK10" s="1903"/>
      <c r="AL10" s="1904"/>
      <c r="AM10" s="1904"/>
      <c r="AN10" s="1904"/>
      <c r="AO10" s="1905"/>
      <c r="AP10" s="37"/>
      <c r="AQ10" s="7"/>
    </row>
    <row r="11" spans="1:43" s="1710" customFormat="1" ht="12.75" customHeight="1">
      <c r="A11" s="1665">
        <v>10</v>
      </c>
      <c r="B11" s="7"/>
      <c r="C11" s="1706"/>
      <c r="D11" s="1706"/>
      <c r="E11" s="1706"/>
      <c r="F11" s="1706"/>
      <c r="G11" s="1706"/>
      <c r="H11" s="1706"/>
      <c r="I11" s="1706"/>
      <c r="J11" s="1706"/>
      <c r="K11" s="1706"/>
      <c r="L11" s="1706"/>
      <c r="M11" s="1706"/>
      <c r="N11" s="1706"/>
      <c r="O11" s="1706"/>
      <c r="P11" s="1706"/>
      <c r="Q11" s="1706"/>
      <c r="R11" s="1706"/>
      <c r="S11" s="1734"/>
      <c r="T11" s="1706"/>
      <c r="U11" s="1706"/>
      <c r="V11" s="1706"/>
      <c r="W11" s="1706"/>
      <c r="X11" s="336"/>
      <c r="Y11" s="336"/>
      <c r="Z11" s="336"/>
      <c r="AA11" s="336"/>
      <c r="AB11" s="336"/>
      <c r="AC11" s="336"/>
      <c r="AD11" s="336"/>
      <c r="AE11" s="336"/>
      <c r="AF11" s="1706"/>
      <c r="AG11" s="1881"/>
      <c r="AH11" s="1666" t="s">
        <v>35</v>
      </c>
      <c r="AI11" s="1671" t="s">
        <v>1063</v>
      </c>
      <c r="AJ11" s="1673" t="s">
        <v>1062</v>
      </c>
      <c r="AK11" s="1903"/>
      <c r="AL11" s="1904"/>
      <c r="AM11" s="1904"/>
      <c r="AN11" s="1904"/>
      <c r="AO11" s="1905"/>
      <c r="AP11" s="37"/>
      <c r="AQ11" s="7"/>
    </row>
    <row r="12" spans="1:43" s="1710" customFormat="1" ht="12.75" customHeight="1">
      <c r="A12" s="1665">
        <v>11</v>
      </c>
      <c r="B12" s="7" t="s">
        <v>1159</v>
      </c>
      <c r="C12" s="1706"/>
      <c r="D12" s="1706"/>
      <c r="E12" s="1706"/>
      <c r="F12" s="1706"/>
      <c r="G12" s="1706"/>
      <c r="H12" s="1706"/>
      <c r="I12" s="1706"/>
      <c r="J12" s="1706"/>
      <c r="K12" s="1706"/>
      <c r="L12" s="1706"/>
      <c r="M12" s="1706"/>
      <c r="N12" s="1706"/>
      <c r="O12" s="1706"/>
      <c r="P12" s="1706"/>
      <c r="Q12" s="1706"/>
      <c r="R12" s="1706"/>
      <c r="S12" s="1734"/>
      <c r="T12" s="1706"/>
      <c r="U12" s="1706"/>
      <c r="V12" s="1706"/>
      <c r="W12" s="1706"/>
      <c r="X12" s="336"/>
      <c r="Y12" s="336"/>
      <c r="Z12" s="336"/>
      <c r="AA12" s="336"/>
      <c r="AB12" s="336"/>
      <c r="AC12" s="336"/>
      <c r="AD12" s="336"/>
      <c r="AE12" s="336"/>
      <c r="AF12" s="1706"/>
      <c r="AG12" s="1881"/>
      <c r="AH12" s="1666" t="s">
        <v>38</v>
      </c>
      <c r="AI12" s="7"/>
      <c r="AJ12" s="1673" t="s">
        <v>931</v>
      </c>
      <c r="AK12" s="1906"/>
      <c r="AL12" s="1904"/>
      <c r="AM12" s="1904"/>
      <c r="AN12" s="1904"/>
      <c r="AO12" s="1905"/>
      <c r="AP12" s="37"/>
      <c r="AQ12" s="7"/>
    </row>
    <row r="13" spans="1:43" s="1710" customFormat="1" ht="12.75" customHeight="1">
      <c r="A13" s="1665">
        <v>12</v>
      </c>
      <c r="B13" s="7"/>
      <c r="C13" s="1706"/>
      <c r="D13" s="1706"/>
      <c r="E13" s="1706"/>
      <c r="F13" s="1706"/>
      <c r="G13" s="1706"/>
      <c r="H13" s="1706"/>
      <c r="I13" s="1706"/>
      <c r="J13" s="1706"/>
      <c r="K13" s="1706"/>
      <c r="L13" s="1706"/>
      <c r="M13" s="1706"/>
      <c r="N13" s="1706"/>
      <c r="O13" s="1706"/>
      <c r="P13" s="1706"/>
      <c r="Q13" s="1706"/>
      <c r="R13" s="1706"/>
      <c r="S13" s="1734"/>
      <c r="T13" s="1706"/>
      <c r="U13" s="1706"/>
      <c r="V13" s="1706"/>
      <c r="W13" s="1706"/>
      <c r="X13" s="336"/>
      <c r="Y13" s="336"/>
      <c r="Z13" s="336"/>
      <c r="AA13" s="336"/>
      <c r="AB13" s="336"/>
      <c r="AC13" s="336"/>
      <c r="AD13" s="336"/>
      <c r="AE13" s="336"/>
      <c r="AF13" s="1706"/>
      <c r="AG13" s="1881"/>
      <c r="AH13" s="1666" t="s">
        <v>37</v>
      </c>
      <c r="AI13" s="1671" t="s">
        <v>992</v>
      </c>
      <c r="AJ13" s="1670" t="s">
        <v>991</v>
      </c>
      <c r="AK13" s="1906"/>
      <c r="AL13" s="1904"/>
      <c r="AM13" s="1904"/>
      <c r="AN13" s="1904"/>
      <c r="AO13" s="1905"/>
      <c r="AP13" s="37"/>
      <c r="AQ13" s="7"/>
    </row>
    <row r="14" spans="1:43" s="1710" customFormat="1" ht="12.75" customHeight="1">
      <c r="A14" s="1665">
        <v>13</v>
      </c>
      <c r="B14" s="7"/>
      <c r="C14" s="1706"/>
      <c r="D14" s="1706"/>
      <c r="E14" s="1706"/>
      <c r="F14" s="1706"/>
      <c r="G14" s="1706"/>
      <c r="H14" s="1706"/>
      <c r="I14" s="1706"/>
      <c r="J14" s="1706"/>
      <c r="K14" s="1706"/>
      <c r="L14" s="1706"/>
      <c r="M14" s="1706"/>
      <c r="N14" s="1706"/>
      <c r="O14" s="1706"/>
      <c r="P14" s="1706"/>
      <c r="Q14" s="1706"/>
      <c r="R14" s="1706"/>
      <c r="S14" s="1734"/>
      <c r="T14" s="1706"/>
      <c r="U14" s="1706"/>
      <c r="V14" s="1706"/>
      <c r="W14" s="1706"/>
      <c r="X14" s="1706"/>
      <c r="Y14" s="1706"/>
      <c r="Z14" s="1706"/>
      <c r="AA14" s="1706"/>
      <c r="AB14" s="1706"/>
      <c r="AC14" s="1706"/>
      <c r="AD14" s="1706"/>
      <c r="AE14" s="1706"/>
      <c r="AF14" s="1706">
        <v>1</v>
      </c>
      <c r="AG14" s="1881"/>
      <c r="AH14" s="1666" t="s">
        <v>39</v>
      </c>
      <c r="AI14" s="1671" t="s">
        <v>950</v>
      </c>
      <c r="AJ14" s="1670" t="s">
        <v>951</v>
      </c>
      <c r="AK14" s="1907">
        <v>26</v>
      </c>
      <c r="AL14" s="1904"/>
      <c r="AM14" s="1904"/>
      <c r="AN14" s="1904"/>
      <c r="AO14" s="1905"/>
      <c r="AP14" s="37"/>
      <c r="AQ14" s="7"/>
    </row>
    <row r="15" spans="1:43" s="1710" customFormat="1" ht="12.75" customHeight="1">
      <c r="A15" s="1665">
        <v>14</v>
      </c>
      <c r="B15" s="295"/>
      <c r="C15" s="1708"/>
      <c r="D15" s="1708"/>
      <c r="E15" s="1708"/>
      <c r="F15" s="1708"/>
      <c r="G15" s="1708"/>
      <c r="H15" s="1708"/>
      <c r="I15" s="1708"/>
      <c r="J15" s="1708"/>
      <c r="K15" s="1708"/>
      <c r="L15" s="1708"/>
      <c r="M15" s="1708"/>
      <c r="N15" s="1708"/>
      <c r="O15" s="1708"/>
      <c r="P15" s="1708"/>
      <c r="Q15" s="1708"/>
      <c r="R15" s="1708"/>
      <c r="S15" s="1735"/>
      <c r="T15" s="1708"/>
      <c r="U15" s="1708"/>
      <c r="V15" s="1708"/>
      <c r="W15" s="1708"/>
      <c r="X15" s="1708"/>
      <c r="Y15" s="1708"/>
      <c r="Z15" s="1708"/>
      <c r="AA15" s="1708"/>
      <c r="AB15" s="1708"/>
      <c r="AC15" s="1708"/>
      <c r="AD15" s="1708"/>
      <c r="AE15" s="1708"/>
      <c r="AF15" s="1708"/>
      <c r="AG15" s="1882"/>
      <c r="AH15" s="1668"/>
      <c r="AI15" s="295"/>
      <c r="AJ15" s="1867" t="s">
        <v>150</v>
      </c>
      <c r="AK15" s="2033"/>
      <c r="AL15" s="1901"/>
      <c r="AM15" s="1901"/>
      <c r="AN15" s="1901"/>
      <c r="AO15" s="2040"/>
      <c r="AP15" s="1867" t="s">
        <v>150</v>
      </c>
      <c r="AQ15" s="7"/>
    </row>
    <row r="16" spans="1:43" s="1710" customFormat="1" ht="12.75" customHeight="1">
      <c r="A16" s="1665">
        <v>15</v>
      </c>
      <c r="B16" s="7"/>
      <c r="C16" s="1706"/>
      <c r="D16" s="1706"/>
      <c r="E16" s="1706"/>
      <c r="F16" s="1706"/>
      <c r="G16" s="1706"/>
      <c r="H16" s="1706"/>
      <c r="I16" s="1706"/>
      <c r="J16" s="1706"/>
      <c r="K16" s="1706"/>
      <c r="L16" s="1706"/>
      <c r="M16" s="1706"/>
      <c r="N16" s="1706"/>
      <c r="O16" s="1706"/>
      <c r="P16" s="1706"/>
      <c r="Q16" s="1706"/>
      <c r="R16" s="1706"/>
      <c r="S16" s="1734"/>
      <c r="T16" s="1706"/>
      <c r="U16" s="1706"/>
      <c r="V16" s="1706"/>
      <c r="W16" s="1706"/>
      <c r="X16" s="1706"/>
      <c r="Y16" s="1706"/>
      <c r="Z16" s="1706"/>
      <c r="AA16" s="1706"/>
      <c r="AB16" s="1706"/>
      <c r="AC16" s="1706"/>
      <c r="AD16" s="1706"/>
      <c r="AE16" s="1706"/>
      <c r="AF16" s="1706"/>
      <c r="AG16" s="1881"/>
      <c r="AH16" s="1672" t="s">
        <v>39</v>
      </c>
      <c r="AI16" s="1693" t="s">
        <v>1103</v>
      </c>
      <c r="AJ16" s="1673" t="s">
        <v>1102</v>
      </c>
      <c r="AK16" s="1906"/>
      <c r="AL16" s="1904"/>
      <c r="AM16" s="1904"/>
      <c r="AN16" s="1904"/>
      <c r="AO16" s="1905"/>
      <c r="AP16" s="37"/>
      <c r="AQ16" s="7"/>
    </row>
    <row r="17" spans="1:43" s="1710" customFormat="1" ht="12.75" customHeight="1">
      <c r="A17" s="1665">
        <v>16</v>
      </c>
      <c r="B17" s="206" t="s">
        <v>1159</v>
      </c>
      <c r="C17" s="1706"/>
      <c r="D17" s="1706"/>
      <c r="E17" s="1706"/>
      <c r="F17" s="1706"/>
      <c r="G17" s="1706"/>
      <c r="H17" s="1706"/>
      <c r="I17" s="1706"/>
      <c r="J17" s="1706"/>
      <c r="K17" s="1706"/>
      <c r="L17" s="1706"/>
      <c r="M17" s="1706"/>
      <c r="N17" s="1706"/>
      <c r="O17" s="1706">
        <v>1</v>
      </c>
      <c r="P17" s="1706"/>
      <c r="Q17" s="1706"/>
      <c r="R17" s="1706"/>
      <c r="S17" s="1734"/>
      <c r="T17" s="1706"/>
      <c r="U17" s="1706"/>
      <c r="V17" s="1706"/>
      <c r="W17" s="1706"/>
      <c r="X17" s="1706"/>
      <c r="Y17" s="1706"/>
      <c r="Z17" s="1706"/>
      <c r="AA17" s="1706"/>
      <c r="AB17" s="1706"/>
      <c r="AC17" s="1706"/>
      <c r="AD17" s="1706"/>
      <c r="AE17" s="1706"/>
      <c r="AF17" s="1706">
        <v>1</v>
      </c>
      <c r="AG17" s="1881"/>
      <c r="AH17" s="1666" t="s">
        <v>38</v>
      </c>
      <c r="AI17" s="1670"/>
      <c r="AJ17" s="1670" t="s">
        <v>1247</v>
      </c>
      <c r="AK17" s="1908">
        <v>26</v>
      </c>
      <c r="AL17" s="1904"/>
      <c r="AM17" s="1904"/>
      <c r="AN17" s="1904"/>
      <c r="AO17" s="1905"/>
      <c r="AP17" s="37"/>
      <c r="AQ17" s="7"/>
    </row>
    <row r="18" spans="1:43" s="1710" customFormat="1" ht="12.75" customHeight="1">
      <c r="A18" s="1665">
        <v>17</v>
      </c>
      <c r="B18" s="7" t="s">
        <v>1186</v>
      </c>
      <c r="C18" s="1706"/>
      <c r="D18" s="1706"/>
      <c r="E18" s="1706"/>
      <c r="F18" s="1706"/>
      <c r="G18" s="1706"/>
      <c r="H18" s="1706"/>
      <c r="I18" s="1706"/>
      <c r="J18" s="1706"/>
      <c r="K18" s="1706"/>
      <c r="L18" s="1706"/>
      <c r="M18" s="1706"/>
      <c r="N18" s="1706"/>
      <c r="O18" s="1706"/>
      <c r="P18" s="1706"/>
      <c r="Q18" s="1706"/>
      <c r="R18" s="1706"/>
      <c r="S18" s="1734"/>
      <c r="T18" s="1706">
        <v>1</v>
      </c>
      <c r="U18" s="1706"/>
      <c r="V18" s="1706"/>
      <c r="W18" s="1706"/>
      <c r="X18" s="1706"/>
      <c r="Y18" s="1706"/>
      <c r="Z18" s="1706"/>
      <c r="AA18" s="1706"/>
      <c r="AB18" s="1706"/>
      <c r="AC18" s="1706"/>
      <c r="AD18" s="1706"/>
      <c r="AE18" s="1706"/>
      <c r="AF18" s="1706">
        <v>1</v>
      </c>
      <c r="AG18" s="1881"/>
      <c r="AH18" s="1672" t="s">
        <v>37</v>
      </c>
      <c r="AI18" s="1673" t="s">
        <v>1083</v>
      </c>
      <c r="AJ18" s="1673" t="s">
        <v>765</v>
      </c>
      <c r="AK18" s="1906"/>
      <c r="AL18" s="1909">
        <v>25</v>
      </c>
      <c r="AM18" s="1904"/>
      <c r="AN18" s="1904"/>
      <c r="AO18" s="1910"/>
      <c r="AP18" s="37"/>
      <c r="AQ18" s="7"/>
    </row>
    <row r="19" spans="1:43" s="1710" customFormat="1" ht="12.75" customHeight="1">
      <c r="A19" s="1665">
        <v>18</v>
      </c>
      <c r="B19" s="2012" t="s">
        <v>1158</v>
      </c>
      <c r="C19" s="1706"/>
      <c r="D19" s="1706"/>
      <c r="E19" s="1706"/>
      <c r="F19" s="1706"/>
      <c r="G19" s="1706"/>
      <c r="H19" s="1706"/>
      <c r="I19" s="1706"/>
      <c r="J19" s="1706"/>
      <c r="K19" s="1706"/>
      <c r="L19" s="1706">
        <v>1</v>
      </c>
      <c r="M19" s="1706"/>
      <c r="N19" s="1706"/>
      <c r="O19" s="1706"/>
      <c r="P19" s="1706"/>
      <c r="Q19" s="1706"/>
      <c r="R19" s="1706"/>
      <c r="S19" s="1734"/>
      <c r="T19" s="1706"/>
      <c r="U19" s="1706"/>
      <c r="V19" s="1706"/>
      <c r="W19" s="1706"/>
      <c r="X19" s="1706"/>
      <c r="Y19" s="1706"/>
      <c r="Z19" s="1706"/>
      <c r="AA19" s="1706"/>
      <c r="AB19" s="1706"/>
      <c r="AC19" s="1706"/>
      <c r="AD19" s="1706"/>
      <c r="AE19" s="1706"/>
      <c r="AF19" s="1706">
        <v>1</v>
      </c>
      <c r="AG19" s="1881">
        <v>46201</v>
      </c>
      <c r="AH19" s="1666" t="s">
        <v>39</v>
      </c>
      <c r="AI19" s="1670" t="s">
        <v>929</v>
      </c>
      <c r="AJ19" s="1670" t="s">
        <v>983</v>
      </c>
      <c r="AK19" s="1907">
        <v>26</v>
      </c>
      <c r="AL19" s="1904"/>
      <c r="AM19" s="1904"/>
      <c r="AN19" s="1904"/>
      <c r="AO19" s="1905"/>
      <c r="AP19" s="37"/>
      <c r="AQ19" s="7"/>
    </row>
    <row r="20" spans="1:43" s="1710" customFormat="1" ht="12.75" customHeight="1">
      <c r="A20" s="1665">
        <v>19</v>
      </c>
      <c r="B20" s="7" t="s">
        <v>1159</v>
      </c>
      <c r="C20" s="1706"/>
      <c r="D20" s="1706"/>
      <c r="E20" s="1706"/>
      <c r="F20" s="1706"/>
      <c r="G20" s="1706"/>
      <c r="H20" s="1706"/>
      <c r="I20" s="1706"/>
      <c r="J20" s="1706"/>
      <c r="K20" s="1706"/>
      <c r="L20" s="1706"/>
      <c r="M20" s="1706"/>
      <c r="N20" s="1706"/>
      <c r="O20" s="1706">
        <v>1</v>
      </c>
      <c r="P20" s="1706"/>
      <c r="Q20" s="1706"/>
      <c r="R20" s="1706"/>
      <c r="S20" s="1734"/>
      <c r="T20" s="1706"/>
      <c r="U20" s="1706"/>
      <c r="V20" s="1706"/>
      <c r="W20" s="1706"/>
      <c r="X20" s="1706"/>
      <c r="Y20" s="1706"/>
      <c r="Z20" s="1706"/>
      <c r="AA20" s="1706"/>
      <c r="AB20" s="1706"/>
      <c r="AC20" s="1706"/>
      <c r="AD20" s="1706"/>
      <c r="AE20" s="1706"/>
      <c r="AF20" s="1706">
        <v>1</v>
      </c>
      <c r="AG20" s="1881"/>
      <c r="AH20" s="1666" t="s">
        <v>39</v>
      </c>
      <c r="AI20" s="1670"/>
      <c r="AJ20" s="1670" t="s">
        <v>920</v>
      </c>
      <c r="AK20" s="1908">
        <v>26</v>
      </c>
      <c r="AL20" s="1904"/>
      <c r="AM20" s="1904"/>
      <c r="AN20" s="1904"/>
      <c r="AO20" s="1905"/>
      <c r="AP20" s="37"/>
      <c r="AQ20" s="7"/>
    </row>
    <row r="21" spans="1:43" s="1710" customFormat="1" ht="12.75" customHeight="1">
      <c r="A21" s="1665">
        <v>20</v>
      </c>
      <c r="B21" s="7" t="s">
        <v>1173</v>
      </c>
      <c r="C21" s="1706"/>
      <c r="D21" s="1706"/>
      <c r="E21" s="1706"/>
      <c r="F21" s="1706"/>
      <c r="G21" s="1706"/>
      <c r="H21" s="1706"/>
      <c r="I21" s="1706"/>
      <c r="J21" s="1706"/>
      <c r="K21" s="1706"/>
      <c r="L21" s="1706"/>
      <c r="M21" s="1706"/>
      <c r="N21" s="1706"/>
      <c r="O21" s="1706"/>
      <c r="P21" s="1706"/>
      <c r="Q21" s="1706"/>
      <c r="R21" s="1706"/>
      <c r="S21" s="1734"/>
      <c r="T21" s="1706"/>
      <c r="U21" s="1706"/>
      <c r="V21" s="1706"/>
      <c r="W21" s="1706"/>
      <c r="X21" s="1706">
        <v>1</v>
      </c>
      <c r="Y21" s="1706"/>
      <c r="Z21" s="1706"/>
      <c r="AA21" s="1706"/>
      <c r="AB21" s="1706"/>
      <c r="AC21" s="1706"/>
      <c r="AD21" s="1706"/>
      <c r="AE21" s="1706"/>
      <c r="AF21" s="1706">
        <v>1</v>
      </c>
      <c r="AG21" s="1881"/>
      <c r="AH21" s="1666" t="s">
        <v>35</v>
      </c>
      <c r="AI21" s="1670"/>
      <c r="AJ21" s="1673" t="s">
        <v>1172</v>
      </c>
      <c r="AK21" s="1906"/>
      <c r="AL21" s="1904"/>
      <c r="AM21" s="1904"/>
      <c r="AN21" s="1904"/>
      <c r="AO21" s="1905"/>
      <c r="AP21" s="37"/>
      <c r="AQ21" s="7"/>
    </row>
    <row r="22" spans="1:43" s="1710" customFormat="1" ht="12.75" customHeight="1">
      <c r="A22" s="1665">
        <v>21</v>
      </c>
      <c r="B22" s="7"/>
      <c r="C22" s="1706"/>
      <c r="D22" s="1706"/>
      <c r="E22" s="1706"/>
      <c r="F22" s="1706"/>
      <c r="G22" s="1706"/>
      <c r="H22" s="1706"/>
      <c r="I22" s="1706"/>
      <c r="J22" s="1706"/>
      <c r="K22" s="1706"/>
      <c r="L22" s="1706"/>
      <c r="M22" s="1706"/>
      <c r="N22" s="1706"/>
      <c r="O22" s="1706"/>
      <c r="P22" s="1706"/>
      <c r="Q22" s="1706"/>
      <c r="R22" s="1706"/>
      <c r="S22" s="1734"/>
      <c r="T22" s="1706"/>
      <c r="U22" s="1706"/>
      <c r="V22" s="1706"/>
      <c r="W22" s="1706"/>
      <c r="X22" s="1706"/>
      <c r="Y22" s="1706"/>
      <c r="Z22" s="1706"/>
      <c r="AA22" s="1706"/>
      <c r="AB22" s="1706"/>
      <c r="AC22" s="1706"/>
      <c r="AD22" s="1706"/>
      <c r="AE22" s="1706"/>
      <c r="AF22" s="1706"/>
      <c r="AG22" s="1881"/>
      <c r="AH22" s="1666" t="s">
        <v>998</v>
      </c>
      <c r="AI22" s="1671" t="s">
        <v>1044</v>
      </c>
      <c r="AJ22" s="1673" t="s">
        <v>1043</v>
      </c>
      <c r="AK22" s="1906"/>
      <c r="AL22" s="1904"/>
      <c r="AM22" s="1904"/>
      <c r="AN22" s="1904"/>
      <c r="AO22" s="1905"/>
      <c r="AP22" s="37"/>
      <c r="AQ22" s="7"/>
    </row>
    <row r="23" spans="1:43" s="1713" customFormat="1" ht="12.75" customHeight="1">
      <c r="A23" s="1665">
        <v>22</v>
      </c>
      <c r="B23" s="1674"/>
      <c r="C23" s="1706"/>
      <c r="D23" s="1706"/>
      <c r="E23" s="1706"/>
      <c r="F23" s="1706"/>
      <c r="G23" s="1706"/>
      <c r="H23" s="1706"/>
      <c r="I23" s="1706"/>
      <c r="J23" s="1706"/>
      <c r="K23" s="1706"/>
      <c r="L23" s="1706"/>
      <c r="M23" s="1706"/>
      <c r="N23" s="1706"/>
      <c r="O23" s="1706"/>
      <c r="P23" s="1706"/>
      <c r="Q23" s="1706"/>
      <c r="R23" s="1706"/>
      <c r="S23" s="1734"/>
      <c r="T23" s="1706"/>
      <c r="U23" s="1706"/>
      <c r="V23" s="1706"/>
      <c r="W23" s="1706"/>
      <c r="X23" s="1706"/>
      <c r="Y23" s="1706"/>
      <c r="Z23" s="1706"/>
      <c r="AA23" s="1706"/>
      <c r="AB23" s="1706"/>
      <c r="AC23" s="1706"/>
      <c r="AD23" s="1706"/>
      <c r="AE23" s="1706"/>
      <c r="AF23" s="1706"/>
      <c r="AG23" s="1883"/>
      <c r="AH23" s="1666" t="s">
        <v>54</v>
      </c>
      <c r="AI23" s="1666" t="s">
        <v>1223</v>
      </c>
      <c r="AJ23" s="1712" t="s">
        <v>1259</v>
      </c>
      <c r="AK23" s="1903"/>
      <c r="AL23" s="1904"/>
      <c r="AM23" s="1904"/>
      <c r="AN23" s="1904"/>
      <c r="AO23" s="1911"/>
      <c r="AP23" s="336"/>
      <c r="AQ23" s="1674"/>
    </row>
    <row r="24" spans="1:43" s="1710" customFormat="1" ht="12.75" customHeight="1">
      <c r="A24" s="1665">
        <v>23</v>
      </c>
      <c r="B24" s="1711" t="s">
        <v>1178</v>
      </c>
      <c r="C24" s="1706"/>
      <c r="D24" s="1706"/>
      <c r="E24" s="1706">
        <v>1</v>
      </c>
      <c r="F24" s="1706"/>
      <c r="G24" s="1706"/>
      <c r="H24" s="1706"/>
      <c r="I24" s="1706"/>
      <c r="J24" s="1706"/>
      <c r="K24" s="1706"/>
      <c r="L24" s="1706"/>
      <c r="M24" s="1706"/>
      <c r="N24" s="1706"/>
      <c r="O24" s="1706"/>
      <c r="P24" s="1706"/>
      <c r="Q24" s="1706"/>
      <c r="R24" s="1706"/>
      <c r="S24" s="1734"/>
      <c r="T24" s="1706"/>
      <c r="U24" s="1706"/>
      <c r="V24" s="1706"/>
      <c r="W24" s="1706"/>
      <c r="X24" s="1706"/>
      <c r="Y24" s="1706"/>
      <c r="Z24" s="1706"/>
      <c r="AA24" s="1706"/>
      <c r="AB24" s="1706"/>
      <c r="AC24" s="1706"/>
      <c r="AD24" s="1706"/>
      <c r="AE24" s="1706"/>
      <c r="AF24" s="1706">
        <v>1</v>
      </c>
      <c r="AG24" s="1884" t="s">
        <v>1180</v>
      </c>
      <c r="AH24" s="1666" t="s">
        <v>998</v>
      </c>
      <c r="AI24" s="7"/>
      <c r="AJ24" s="1670" t="s">
        <v>768</v>
      </c>
      <c r="AK24" s="1907">
        <v>26</v>
      </c>
      <c r="AL24" s="1912">
        <v>25</v>
      </c>
      <c r="AM24" s="1904"/>
      <c r="AN24" s="1904"/>
      <c r="AO24" s="1905"/>
      <c r="AP24" s="37"/>
      <c r="AQ24" s="7"/>
    </row>
    <row r="25" spans="1:43" s="1710" customFormat="1" ht="12.75" customHeight="1">
      <c r="A25" s="1665">
        <v>24</v>
      </c>
      <c r="B25" s="7"/>
      <c r="C25" s="1706"/>
      <c r="D25" s="1706"/>
      <c r="E25" s="1706"/>
      <c r="F25" s="1706"/>
      <c r="G25" s="1706"/>
      <c r="H25" s="1706"/>
      <c r="I25" s="1706"/>
      <c r="J25" s="1706"/>
      <c r="K25" s="1706"/>
      <c r="L25" s="1706"/>
      <c r="M25" s="1706"/>
      <c r="N25" s="1706"/>
      <c r="O25" s="1706"/>
      <c r="P25" s="1706"/>
      <c r="Q25" s="1706"/>
      <c r="R25" s="1706"/>
      <c r="S25" s="1734"/>
      <c r="T25" s="1706"/>
      <c r="U25" s="1706"/>
      <c r="V25" s="1706"/>
      <c r="W25" s="1706"/>
      <c r="X25" s="1706"/>
      <c r="Y25" s="1706"/>
      <c r="Z25" s="1706"/>
      <c r="AA25" s="1706"/>
      <c r="AB25" s="1706"/>
      <c r="AC25" s="1706"/>
      <c r="AD25" s="1706"/>
      <c r="AE25" s="1706"/>
      <c r="AF25" s="1706"/>
      <c r="AG25" s="1881"/>
      <c r="AH25" s="1666" t="s">
        <v>39</v>
      </c>
      <c r="AI25" s="1673" t="s">
        <v>1112</v>
      </c>
      <c r="AJ25" s="1673" t="s">
        <v>766</v>
      </c>
      <c r="AK25" s="1906"/>
      <c r="AL25" s="1912">
        <v>25</v>
      </c>
      <c r="AM25" s="1904"/>
      <c r="AN25" s="1904"/>
      <c r="AO25" s="1913"/>
      <c r="AP25" s="37"/>
      <c r="AQ25" s="7"/>
    </row>
    <row r="26" spans="1:43" s="1710" customFormat="1" ht="12.75" customHeight="1">
      <c r="A26" s="1665">
        <v>25</v>
      </c>
      <c r="B26" s="7"/>
      <c r="C26" s="1706"/>
      <c r="D26" s="1706"/>
      <c r="E26" s="1706"/>
      <c r="F26" s="1706"/>
      <c r="G26" s="1706"/>
      <c r="H26" s="1706"/>
      <c r="I26" s="1706"/>
      <c r="J26" s="1706"/>
      <c r="K26" s="1706"/>
      <c r="L26" s="1706"/>
      <c r="M26" s="1706"/>
      <c r="N26" s="1706"/>
      <c r="O26" s="1706"/>
      <c r="P26" s="1706"/>
      <c r="Q26" s="1706"/>
      <c r="R26" s="1706"/>
      <c r="S26" s="1734"/>
      <c r="T26" s="1706"/>
      <c r="U26" s="1706"/>
      <c r="V26" s="1706"/>
      <c r="W26" s="1706"/>
      <c r="X26" s="1706"/>
      <c r="Y26" s="1706"/>
      <c r="Z26" s="1706"/>
      <c r="AA26" s="1706"/>
      <c r="AB26" s="1706"/>
      <c r="AC26" s="1706"/>
      <c r="AD26" s="1706"/>
      <c r="AE26" s="1706"/>
      <c r="AF26" s="1706"/>
      <c r="AG26" s="1881"/>
      <c r="AH26" s="1666" t="s">
        <v>54</v>
      </c>
      <c r="AI26" s="1666" t="s">
        <v>1007</v>
      </c>
      <c r="AJ26" s="1673" t="s">
        <v>767</v>
      </c>
      <c r="AK26" s="1906"/>
      <c r="AL26" s="1912">
        <v>25</v>
      </c>
      <c r="AM26" s="1904"/>
      <c r="AN26" s="1904"/>
      <c r="AO26" s="1905"/>
      <c r="AP26" s="37"/>
      <c r="AQ26" s="7"/>
    </row>
    <row r="27" spans="1:43" s="1710" customFormat="1" ht="12.75" customHeight="1">
      <c r="A27" s="1665">
        <v>26</v>
      </c>
      <c r="B27" s="7"/>
      <c r="C27" s="1706"/>
      <c r="D27" s="1706"/>
      <c r="E27" s="1706"/>
      <c r="F27" s="1706"/>
      <c r="G27" s="1706"/>
      <c r="H27" s="1706"/>
      <c r="I27" s="1706"/>
      <c r="J27" s="1706"/>
      <c r="K27" s="1706"/>
      <c r="L27" s="1706"/>
      <c r="M27" s="1706"/>
      <c r="N27" s="1706"/>
      <c r="O27" s="1706"/>
      <c r="P27" s="1706"/>
      <c r="Q27" s="1706"/>
      <c r="R27" s="1706"/>
      <c r="S27" s="1734"/>
      <c r="T27" s="1706"/>
      <c r="U27" s="1706"/>
      <c r="V27" s="1706"/>
      <c r="W27" s="1706"/>
      <c r="X27" s="1706"/>
      <c r="Y27" s="1706"/>
      <c r="Z27" s="1706"/>
      <c r="AA27" s="1706"/>
      <c r="AB27" s="1706"/>
      <c r="AC27" s="1706"/>
      <c r="AD27" s="1706"/>
      <c r="AE27" s="1706"/>
      <c r="AF27" s="1706"/>
      <c r="AG27" s="1881"/>
      <c r="AH27" s="1666" t="s">
        <v>54</v>
      </c>
      <c r="AI27" s="1673" t="s">
        <v>1115</v>
      </c>
      <c r="AJ27" s="1673" t="s">
        <v>1113</v>
      </c>
      <c r="AK27" s="1906"/>
      <c r="AL27" s="1904"/>
      <c r="AM27" s="1904"/>
      <c r="AN27" s="1904"/>
      <c r="AO27" s="1905"/>
      <c r="AP27" s="37"/>
      <c r="AQ27" s="7"/>
    </row>
    <row r="28" spans="1:43" s="1710" customFormat="1" ht="12.75" customHeight="1">
      <c r="A28" s="1665">
        <v>27</v>
      </c>
      <c r="B28" s="7"/>
      <c r="C28" s="1706"/>
      <c r="D28" s="1706"/>
      <c r="E28" s="1706"/>
      <c r="F28" s="1706"/>
      <c r="G28" s="1706"/>
      <c r="H28" s="1706"/>
      <c r="I28" s="1706"/>
      <c r="J28" s="1706"/>
      <c r="K28" s="1706"/>
      <c r="L28" s="1706"/>
      <c r="M28" s="1706"/>
      <c r="N28" s="1706"/>
      <c r="O28" s="1706"/>
      <c r="P28" s="1706"/>
      <c r="Q28" s="1706"/>
      <c r="R28" s="1706"/>
      <c r="S28" s="1734"/>
      <c r="T28" s="1706"/>
      <c r="U28" s="1706"/>
      <c r="V28" s="1706"/>
      <c r="W28" s="1706"/>
      <c r="X28" s="1706"/>
      <c r="Y28" s="1706"/>
      <c r="Z28" s="1706"/>
      <c r="AA28" s="1706"/>
      <c r="AB28" s="1706"/>
      <c r="AC28" s="1706"/>
      <c r="AD28" s="1706"/>
      <c r="AE28" s="1706"/>
      <c r="AF28" s="1706"/>
      <c r="AG28" s="1881"/>
      <c r="AH28" s="1666" t="s">
        <v>54</v>
      </c>
      <c r="AI28" s="7"/>
      <c r="AJ28" s="7" t="s">
        <v>148</v>
      </c>
      <c r="AK28" s="1906"/>
      <c r="AL28" s="1912">
        <v>25</v>
      </c>
      <c r="AM28" s="1904"/>
      <c r="AN28" s="1904"/>
      <c r="AO28" s="1905"/>
      <c r="AP28" s="37"/>
      <c r="AQ28" s="7"/>
    </row>
    <row r="29" spans="1:43" s="1710" customFormat="1" ht="12.75" customHeight="1">
      <c r="A29" s="1665">
        <v>28</v>
      </c>
      <c r="B29" s="7"/>
      <c r="C29" s="1706"/>
      <c r="D29" s="1706"/>
      <c r="E29" s="1706"/>
      <c r="F29" s="1706"/>
      <c r="G29" s="1706"/>
      <c r="H29" s="1706"/>
      <c r="I29" s="1706"/>
      <c r="J29" s="1706"/>
      <c r="K29" s="1706"/>
      <c r="L29" s="1706"/>
      <c r="M29" s="1706"/>
      <c r="N29" s="1706"/>
      <c r="O29" s="1706"/>
      <c r="P29" s="1706"/>
      <c r="Q29" s="1706"/>
      <c r="R29" s="1706"/>
      <c r="S29" s="1734"/>
      <c r="T29" s="1706"/>
      <c r="U29" s="1706"/>
      <c r="V29" s="1706"/>
      <c r="W29" s="1706"/>
      <c r="X29" s="1706"/>
      <c r="Y29" s="1706"/>
      <c r="Z29" s="1706"/>
      <c r="AA29" s="1706"/>
      <c r="AB29" s="1706"/>
      <c r="AC29" s="1706"/>
      <c r="AD29" s="1706"/>
      <c r="AE29" s="1706"/>
      <c r="AF29" s="1706"/>
      <c r="AG29" s="1881"/>
      <c r="AH29" s="1666" t="s">
        <v>37</v>
      </c>
      <c r="AI29" s="1671" t="s">
        <v>1074</v>
      </c>
      <c r="AJ29" s="1673" t="s">
        <v>1027</v>
      </c>
      <c r="AK29" s="1906"/>
      <c r="AL29" s="1904"/>
      <c r="AM29" s="1904"/>
      <c r="AN29" s="1904"/>
      <c r="AO29" s="1905"/>
      <c r="AP29" s="37"/>
      <c r="AQ29" s="7"/>
    </row>
    <row r="30" spans="1:43" s="1710" customFormat="1" ht="12.75" customHeight="1">
      <c r="A30" s="1665">
        <v>29</v>
      </c>
      <c r="B30" s="295"/>
      <c r="C30" s="1708"/>
      <c r="D30" s="1708"/>
      <c r="E30" s="1708"/>
      <c r="F30" s="1708"/>
      <c r="G30" s="1708"/>
      <c r="H30" s="1708"/>
      <c r="I30" s="1708"/>
      <c r="J30" s="1708"/>
      <c r="K30" s="1708"/>
      <c r="L30" s="1708"/>
      <c r="M30" s="1708"/>
      <c r="N30" s="1708"/>
      <c r="O30" s="1708"/>
      <c r="P30" s="1708"/>
      <c r="Q30" s="1708"/>
      <c r="R30" s="1708"/>
      <c r="S30" s="1735"/>
      <c r="T30" s="1708"/>
      <c r="U30" s="1708"/>
      <c r="V30" s="1708"/>
      <c r="W30" s="1708"/>
      <c r="X30" s="1708"/>
      <c r="Y30" s="1708"/>
      <c r="Z30" s="1708"/>
      <c r="AA30" s="1708"/>
      <c r="AB30" s="1708"/>
      <c r="AC30" s="1708"/>
      <c r="AD30" s="1708"/>
      <c r="AE30" s="1708"/>
      <c r="AF30" s="1708"/>
      <c r="AG30" s="1882"/>
      <c r="AH30" s="1668"/>
      <c r="AI30" s="295"/>
      <c r="AJ30" s="1867" t="s">
        <v>151</v>
      </c>
      <c r="AK30" s="2033"/>
      <c r="AL30" s="1901"/>
      <c r="AM30" s="1901"/>
      <c r="AN30" s="1901"/>
      <c r="AO30" s="1902"/>
      <c r="AP30" s="1867" t="s">
        <v>151</v>
      </c>
      <c r="AQ30" s="7"/>
    </row>
    <row r="31" spans="1:43" s="1710" customFormat="1" ht="12.75" customHeight="1">
      <c r="A31" s="1665">
        <v>30</v>
      </c>
      <c r="B31" s="7"/>
      <c r="C31" s="1706"/>
      <c r="D31" s="1706"/>
      <c r="E31" s="1706"/>
      <c r="F31" s="1706"/>
      <c r="G31" s="1706"/>
      <c r="H31" s="1706"/>
      <c r="I31" s="1706"/>
      <c r="J31" s="1706"/>
      <c r="K31" s="1706"/>
      <c r="L31" s="1706"/>
      <c r="M31" s="1706"/>
      <c r="N31" s="1706"/>
      <c r="O31" s="1706"/>
      <c r="P31" s="1706"/>
      <c r="Q31" s="1706"/>
      <c r="R31" s="1706"/>
      <c r="S31" s="1734"/>
      <c r="T31" s="1706"/>
      <c r="U31" s="1706"/>
      <c r="V31" s="1706"/>
      <c r="W31" s="1706"/>
      <c r="X31" s="1706"/>
      <c r="Y31" s="1706"/>
      <c r="Z31" s="1706"/>
      <c r="AA31" s="1706"/>
      <c r="AB31" s="1706"/>
      <c r="AC31" s="1706"/>
      <c r="AD31" s="1706"/>
      <c r="AE31" s="1706"/>
      <c r="AF31" s="1706"/>
      <c r="AG31" s="1881"/>
      <c r="AH31" s="1666" t="s">
        <v>35</v>
      </c>
      <c r="AI31" s="1693" t="s">
        <v>1142</v>
      </c>
      <c r="AJ31" s="1714" t="s">
        <v>1036</v>
      </c>
      <c r="AK31" s="1906"/>
      <c r="AL31" s="1912">
        <v>25</v>
      </c>
      <c r="AM31" s="1904"/>
      <c r="AN31" s="1904"/>
      <c r="AO31" s="1905"/>
      <c r="AP31" s="37"/>
      <c r="AQ31" s="7"/>
    </row>
    <row r="32" spans="1:43" s="1710" customFormat="1" ht="12.75" customHeight="1">
      <c r="A32" s="1665">
        <v>31</v>
      </c>
      <c r="B32" s="2012" t="s">
        <v>1227</v>
      </c>
      <c r="C32" s="1706"/>
      <c r="D32" s="1706"/>
      <c r="E32" s="1706"/>
      <c r="F32" s="1706"/>
      <c r="G32" s="1706"/>
      <c r="H32" s="1706"/>
      <c r="I32" s="1706"/>
      <c r="J32" s="1706">
        <v>1</v>
      </c>
      <c r="K32" s="1706"/>
      <c r="L32" s="1706"/>
      <c r="M32" s="1706"/>
      <c r="N32" s="1706"/>
      <c r="O32" s="1706"/>
      <c r="P32" s="1706"/>
      <c r="Q32" s="1706"/>
      <c r="R32" s="1706"/>
      <c r="S32" s="1734"/>
      <c r="T32" s="1706"/>
      <c r="U32" s="1706"/>
      <c r="V32" s="1706"/>
      <c r="W32" s="1706"/>
      <c r="X32" s="1706"/>
      <c r="Y32" s="1706"/>
      <c r="Z32" s="1706"/>
      <c r="AA32" s="1706"/>
      <c r="AB32" s="1706"/>
      <c r="AC32" s="1706"/>
      <c r="AD32" s="1706"/>
      <c r="AE32" s="1706"/>
      <c r="AF32" s="1706">
        <v>1</v>
      </c>
      <c r="AG32" s="1885" t="s">
        <v>1241</v>
      </c>
      <c r="AH32" s="1666" t="s">
        <v>38</v>
      </c>
      <c r="AI32" s="1671" t="s">
        <v>970</v>
      </c>
      <c r="AJ32" s="1670" t="s">
        <v>969</v>
      </c>
      <c r="AK32" s="1906"/>
      <c r="AL32" s="1904"/>
      <c r="AM32" s="1904"/>
      <c r="AN32" s="1904"/>
      <c r="AO32" s="1905"/>
      <c r="AP32" s="37"/>
      <c r="AQ32" s="1715"/>
    </row>
    <row r="33" spans="1:43" s="1710" customFormat="1" ht="12.75" customHeight="1">
      <c r="A33" s="1665">
        <v>32</v>
      </c>
      <c r="B33" s="7"/>
      <c r="C33" s="1706"/>
      <c r="D33" s="1706"/>
      <c r="E33" s="1706"/>
      <c r="F33" s="1706"/>
      <c r="G33" s="1706"/>
      <c r="H33" s="1706"/>
      <c r="I33" s="1706"/>
      <c r="J33" s="1706"/>
      <c r="K33" s="1706"/>
      <c r="L33" s="1706"/>
      <c r="M33" s="1706"/>
      <c r="N33" s="1706"/>
      <c r="O33" s="1706"/>
      <c r="P33" s="1706">
        <v>1</v>
      </c>
      <c r="Q33" s="1706">
        <v>1</v>
      </c>
      <c r="R33" s="1706"/>
      <c r="S33" s="1734"/>
      <c r="T33" s="1706"/>
      <c r="U33" s="1706"/>
      <c r="V33" s="1706"/>
      <c r="W33" s="1706"/>
      <c r="X33" s="1706"/>
      <c r="Y33" s="1706"/>
      <c r="Z33" s="1706"/>
      <c r="AA33" s="1706"/>
      <c r="AB33" s="1706"/>
      <c r="AC33" s="1706"/>
      <c r="AD33" s="1706"/>
      <c r="AE33" s="1706"/>
      <c r="AF33" s="1706">
        <v>1</v>
      </c>
      <c r="AG33" s="1881"/>
      <c r="AH33" s="1666" t="s">
        <v>54</v>
      </c>
      <c r="AI33" s="7"/>
      <c r="AJ33" s="1859" t="s">
        <v>1341</v>
      </c>
      <c r="AK33" s="1914">
        <v>26</v>
      </c>
      <c r="AL33" s="1912">
        <v>25</v>
      </c>
      <c r="AM33" s="1904"/>
      <c r="AN33" s="1904"/>
      <c r="AO33" s="1905"/>
      <c r="AP33" s="37"/>
      <c r="AQ33" s="7"/>
    </row>
    <row r="34" spans="1:43" s="1710" customFormat="1" ht="12.75" customHeight="1">
      <c r="A34" s="1665">
        <v>33</v>
      </c>
      <c r="B34" s="295"/>
      <c r="C34" s="1708"/>
      <c r="D34" s="1708"/>
      <c r="E34" s="1708"/>
      <c r="F34" s="1708"/>
      <c r="G34" s="1708"/>
      <c r="H34" s="1708"/>
      <c r="I34" s="1708"/>
      <c r="J34" s="1708"/>
      <c r="K34" s="1708"/>
      <c r="L34" s="1708"/>
      <c r="M34" s="1708"/>
      <c r="N34" s="1708"/>
      <c r="O34" s="1708"/>
      <c r="P34" s="1708"/>
      <c r="Q34" s="1708"/>
      <c r="R34" s="1708"/>
      <c r="S34" s="1735"/>
      <c r="T34" s="1708"/>
      <c r="U34" s="1708"/>
      <c r="V34" s="1708"/>
      <c r="W34" s="1708"/>
      <c r="X34" s="1708"/>
      <c r="Y34" s="1708"/>
      <c r="Z34" s="1708"/>
      <c r="AA34" s="1708"/>
      <c r="AB34" s="1708"/>
      <c r="AC34" s="1708"/>
      <c r="AD34" s="1708"/>
      <c r="AE34" s="1708"/>
      <c r="AF34" s="1708"/>
      <c r="AG34" s="1882"/>
      <c r="AH34" s="1668"/>
      <c r="AI34" s="295"/>
      <c r="AJ34" s="1867" t="s">
        <v>152</v>
      </c>
      <c r="AK34" s="2033"/>
      <c r="AL34" s="1901"/>
      <c r="AM34" s="1901"/>
      <c r="AN34" s="1901"/>
      <c r="AO34" s="1902"/>
      <c r="AP34" s="1867" t="s">
        <v>152</v>
      </c>
      <c r="AQ34" s="7"/>
    </row>
    <row r="35" spans="1:43" s="1710" customFormat="1" ht="12.75" customHeight="1">
      <c r="A35" s="1665">
        <v>34</v>
      </c>
      <c r="B35" s="7"/>
      <c r="C35" s="1706"/>
      <c r="D35" s="1706"/>
      <c r="E35" s="1706"/>
      <c r="F35" s="1706"/>
      <c r="G35" s="1706"/>
      <c r="H35" s="1706"/>
      <c r="I35" s="1706"/>
      <c r="J35" s="1706"/>
      <c r="K35" s="1706"/>
      <c r="L35" s="1706"/>
      <c r="M35" s="1706"/>
      <c r="N35" s="1706"/>
      <c r="O35" s="1706"/>
      <c r="P35" s="1706"/>
      <c r="Q35" s="1706"/>
      <c r="R35" s="1706"/>
      <c r="S35" s="1734"/>
      <c r="T35" s="1706"/>
      <c r="U35" s="1706"/>
      <c r="V35" s="1706"/>
      <c r="W35" s="1706"/>
      <c r="X35" s="1706"/>
      <c r="Y35" s="1706"/>
      <c r="Z35" s="1706"/>
      <c r="AA35" s="1706"/>
      <c r="AB35" s="1706"/>
      <c r="AC35" s="1706"/>
      <c r="AD35" s="1706"/>
      <c r="AE35" s="1706"/>
      <c r="AF35" s="1706">
        <v>1</v>
      </c>
      <c r="AG35" s="1881"/>
      <c r="AH35" s="1674"/>
      <c r="AI35" s="7"/>
      <c r="AJ35" s="7" t="s">
        <v>197</v>
      </c>
      <c r="AK35" s="1915">
        <v>26</v>
      </c>
      <c r="AL35" s="1916">
        <v>25</v>
      </c>
      <c r="AM35" s="1904"/>
      <c r="AN35" s="1904"/>
      <c r="AO35" s="1905"/>
      <c r="AP35" s="37"/>
      <c r="AQ35" s="7"/>
    </row>
    <row r="36" spans="1:43" s="1710" customFormat="1" ht="12.75" customHeight="1">
      <c r="A36" s="1665">
        <v>35</v>
      </c>
      <c r="B36" s="7"/>
      <c r="C36" s="1706"/>
      <c r="D36" s="1706"/>
      <c r="E36" s="1706"/>
      <c r="F36" s="1706"/>
      <c r="G36" s="1706"/>
      <c r="H36" s="1706"/>
      <c r="I36" s="1706"/>
      <c r="J36" s="1706"/>
      <c r="K36" s="1706"/>
      <c r="L36" s="1706"/>
      <c r="M36" s="1706"/>
      <c r="N36" s="1706"/>
      <c r="O36" s="1706"/>
      <c r="P36" s="1706"/>
      <c r="Q36" s="1706"/>
      <c r="R36" s="1706"/>
      <c r="S36" s="1734"/>
      <c r="T36" s="1706"/>
      <c r="U36" s="1706"/>
      <c r="V36" s="1706"/>
      <c r="W36" s="1706"/>
      <c r="X36" s="1706"/>
      <c r="Y36" s="1706"/>
      <c r="Z36" s="1706"/>
      <c r="AA36" s="1706"/>
      <c r="AB36" s="1706"/>
      <c r="AC36" s="1706"/>
      <c r="AD36" s="1706"/>
      <c r="AE36" s="1706"/>
      <c r="AF36" s="1706"/>
      <c r="AG36" s="1881"/>
      <c r="AH36" s="1666" t="s">
        <v>54</v>
      </c>
      <c r="AI36" s="1691" t="s">
        <v>1271</v>
      </c>
      <c r="AJ36" s="1716" t="s">
        <v>1270</v>
      </c>
      <c r="AK36" s="1906"/>
      <c r="AL36" s="1904"/>
      <c r="AM36" s="1904"/>
      <c r="AN36" s="1904"/>
      <c r="AO36" s="1905"/>
      <c r="AP36" s="37"/>
      <c r="AQ36" s="7"/>
    </row>
    <row r="37" spans="1:43" s="1710" customFormat="1" ht="12.75" customHeight="1">
      <c r="A37" s="1665">
        <v>36</v>
      </c>
      <c r="B37" s="7"/>
      <c r="C37" s="1706"/>
      <c r="D37" s="1706"/>
      <c r="E37" s="1706"/>
      <c r="F37" s="1706"/>
      <c r="G37" s="1706"/>
      <c r="H37" s="1706"/>
      <c r="I37" s="1706"/>
      <c r="J37" s="1706"/>
      <c r="K37" s="1706"/>
      <c r="L37" s="1706"/>
      <c r="M37" s="1706"/>
      <c r="N37" s="1706"/>
      <c r="O37" s="1706"/>
      <c r="P37" s="1706"/>
      <c r="Q37" s="1706"/>
      <c r="R37" s="1706"/>
      <c r="S37" s="1734"/>
      <c r="T37" s="1706"/>
      <c r="U37" s="1706"/>
      <c r="V37" s="1706"/>
      <c r="W37" s="1706"/>
      <c r="X37" s="1706"/>
      <c r="Y37" s="1706"/>
      <c r="Z37" s="1706"/>
      <c r="AA37" s="1706"/>
      <c r="AB37" s="1706"/>
      <c r="AC37" s="1706"/>
      <c r="AD37" s="1706"/>
      <c r="AE37" s="1706"/>
      <c r="AF37" s="1706"/>
      <c r="AG37" s="1881"/>
      <c r="AH37" s="1666" t="s">
        <v>54</v>
      </c>
      <c r="AI37" s="1691" t="s">
        <v>1272</v>
      </c>
      <c r="AJ37" s="1716" t="s">
        <v>775</v>
      </c>
      <c r="AK37" s="1906"/>
      <c r="AL37" s="1904"/>
      <c r="AM37" s="1904"/>
      <c r="AN37" s="1904"/>
      <c r="AO37" s="1905"/>
      <c r="AP37" s="37"/>
      <c r="AQ37" s="7"/>
    </row>
    <row r="38" spans="1:43" s="1710" customFormat="1" ht="12.75" customHeight="1">
      <c r="A38" s="1665">
        <v>37</v>
      </c>
      <c r="B38" s="7"/>
      <c r="C38" s="1706"/>
      <c r="D38" s="1706"/>
      <c r="E38" s="1706"/>
      <c r="F38" s="1706"/>
      <c r="G38" s="1706"/>
      <c r="H38" s="1706"/>
      <c r="I38" s="1706"/>
      <c r="J38" s="1706"/>
      <c r="K38" s="1706"/>
      <c r="L38" s="1706"/>
      <c r="M38" s="1706"/>
      <c r="N38" s="1706"/>
      <c r="O38" s="1706"/>
      <c r="P38" s="1706"/>
      <c r="Q38" s="1706"/>
      <c r="R38" s="1706"/>
      <c r="S38" s="1734"/>
      <c r="T38" s="1706"/>
      <c r="U38" s="1706"/>
      <c r="V38" s="1706"/>
      <c r="W38" s="1706"/>
      <c r="X38" s="1706"/>
      <c r="Y38" s="1706"/>
      <c r="Z38" s="1706"/>
      <c r="AA38" s="1706"/>
      <c r="AB38" s="1706"/>
      <c r="AC38" s="1706"/>
      <c r="AD38" s="1706"/>
      <c r="AE38" s="1706"/>
      <c r="AF38" s="1706"/>
      <c r="AG38" s="1881"/>
      <c r="AH38" s="1666" t="s">
        <v>38</v>
      </c>
      <c r="AI38" s="1671" t="s">
        <v>977</v>
      </c>
      <c r="AJ38" s="1673" t="s">
        <v>976</v>
      </c>
      <c r="AK38" s="1906"/>
      <c r="AL38" s="1904"/>
      <c r="AM38" s="1904"/>
      <c r="AN38" s="1904"/>
      <c r="AO38" s="1905"/>
      <c r="AP38" s="37"/>
      <c r="AQ38" s="7"/>
    </row>
    <row r="39" spans="1:43" s="1710" customFormat="1" ht="12.75" customHeight="1">
      <c r="A39" s="1665">
        <v>38</v>
      </c>
      <c r="B39" s="7" t="s">
        <v>1160</v>
      </c>
      <c r="C39" s="1706"/>
      <c r="D39" s="1706"/>
      <c r="E39" s="1706"/>
      <c r="F39" s="1706"/>
      <c r="G39" s="1706"/>
      <c r="H39" s="1706"/>
      <c r="I39" s="1706"/>
      <c r="J39" s="1706"/>
      <c r="K39" s="1706"/>
      <c r="L39" s="1706"/>
      <c r="M39" s="1706"/>
      <c r="N39" s="1706"/>
      <c r="O39" s="1706"/>
      <c r="P39" s="1706"/>
      <c r="Q39" s="1706"/>
      <c r="R39" s="1706"/>
      <c r="S39" s="1734"/>
      <c r="T39" s="1706"/>
      <c r="U39" s="1706">
        <v>1</v>
      </c>
      <c r="V39" s="1706"/>
      <c r="W39" s="1706"/>
      <c r="X39" s="1706"/>
      <c r="Y39" s="1706"/>
      <c r="Z39" s="1706"/>
      <c r="AA39" s="1706"/>
      <c r="AB39" s="1706"/>
      <c r="AC39" s="1706"/>
      <c r="AD39" s="1706"/>
      <c r="AE39" s="1706"/>
      <c r="AF39" s="1706">
        <v>1</v>
      </c>
      <c r="AG39" s="1881"/>
      <c r="AH39" s="1666" t="s">
        <v>38</v>
      </c>
      <c r="AI39" s="1670"/>
      <c r="AJ39" s="1670" t="s">
        <v>1338</v>
      </c>
      <c r="AK39" s="1906"/>
      <c r="AL39" s="1904"/>
      <c r="AM39" s="1904"/>
      <c r="AN39" s="1904"/>
      <c r="AO39" s="1905"/>
      <c r="AQ39" s="1719" t="s">
        <v>1176</v>
      </c>
    </row>
    <row r="40" spans="1:43" s="1710" customFormat="1" ht="12.75" customHeight="1">
      <c r="A40" s="1665">
        <v>39</v>
      </c>
      <c r="B40" s="7" t="s">
        <v>1186</v>
      </c>
      <c r="C40" s="1706"/>
      <c r="D40" s="1706"/>
      <c r="E40" s="1706"/>
      <c r="F40" s="1706"/>
      <c r="G40" s="1706"/>
      <c r="H40" s="1706"/>
      <c r="I40" s="1706"/>
      <c r="J40" s="1706"/>
      <c r="K40" s="1706"/>
      <c r="L40" s="1706"/>
      <c r="M40" s="1706"/>
      <c r="N40" s="1706"/>
      <c r="O40" s="1706"/>
      <c r="P40" s="1706"/>
      <c r="Q40" s="1706"/>
      <c r="R40" s="1706"/>
      <c r="S40" s="1734"/>
      <c r="T40" s="1706">
        <v>1</v>
      </c>
      <c r="U40" s="1706"/>
      <c r="V40" s="1706"/>
      <c r="W40" s="1706"/>
      <c r="X40" s="1706"/>
      <c r="Y40" s="1706"/>
      <c r="Z40" s="1706"/>
      <c r="AA40" s="1706"/>
      <c r="AB40" s="1706"/>
      <c r="AC40" s="1706"/>
      <c r="AD40" s="1706"/>
      <c r="AE40" s="1706"/>
      <c r="AF40" s="1706">
        <v>1</v>
      </c>
      <c r="AG40" s="1881"/>
      <c r="AH40" s="1766" t="s">
        <v>37</v>
      </c>
      <c r="AI40" s="1768" t="s">
        <v>1038</v>
      </c>
      <c r="AJ40" s="1820" t="s">
        <v>1075</v>
      </c>
      <c r="AK40" s="1906"/>
      <c r="AL40" s="1904"/>
      <c r="AM40" s="1904"/>
      <c r="AN40" s="1904"/>
      <c r="AO40" s="1905"/>
      <c r="AP40" s="37"/>
      <c r="AQ40" s="7"/>
    </row>
    <row r="41" spans="1:43" s="1710" customFormat="1" ht="12.75" customHeight="1">
      <c r="A41" s="1665">
        <v>40</v>
      </c>
      <c r="B41" s="7"/>
      <c r="C41" s="1706"/>
      <c r="D41" s="1706"/>
      <c r="E41" s="1706"/>
      <c r="F41" s="1706"/>
      <c r="G41" s="1706"/>
      <c r="H41" s="1706"/>
      <c r="I41" s="1706"/>
      <c r="J41" s="1706"/>
      <c r="K41" s="1706"/>
      <c r="L41" s="1706"/>
      <c r="M41" s="1706"/>
      <c r="N41" s="1706"/>
      <c r="O41" s="1706"/>
      <c r="P41" s="1706"/>
      <c r="Q41" s="1706"/>
      <c r="R41" s="1706"/>
      <c r="S41" s="1734"/>
      <c r="T41" s="1706"/>
      <c r="U41" s="1706"/>
      <c r="V41" s="1706"/>
      <c r="W41" s="1706"/>
      <c r="X41" s="1706"/>
      <c r="Y41" s="1706"/>
      <c r="Z41" s="1706"/>
      <c r="AA41" s="1706"/>
      <c r="AB41" s="1706"/>
      <c r="AC41" s="1706"/>
      <c r="AD41" s="1706"/>
      <c r="AE41" s="1706"/>
      <c r="AF41" s="1706"/>
      <c r="AG41" s="1881"/>
      <c r="AH41" s="1666" t="s">
        <v>998</v>
      </c>
      <c r="AI41" s="1670" t="s">
        <v>1035</v>
      </c>
      <c r="AJ41" s="1673" t="s">
        <v>1291</v>
      </c>
      <c r="AK41" s="1906"/>
      <c r="AL41" s="1904"/>
      <c r="AM41" s="1904"/>
      <c r="AN41" s="1904"/>
      <c r="AO41" s="1905"/>
      <c r="AP41" s="37"/>
      <c r="AQ41" s="7"/>
    </row>
    <row r="42" spans="1:43" s="1710" customFormat="1" ht="12.75" customHeight="1">
      <c r="A42" s="1665">
        <v>41</v>
      </c>
      <c r="B42" s="7"/>
      <c r="C42" s="1706"/>
      <c r="D42" s="1706"/>
      <c r="E42" s="1706"/>
      <c r="F42" s="1706"/>
      <c r="G42" s="1706"/>
      <c r="H42" s="1706"/>
      <c r="I42" s="1706"/>
      <c r="J42" s="1706"/>
      <c r="K42" s="1706"/>
      <c r="L42" s="1706"/>
      <c r="M42" s="1706"/>
      <c r="N42" s="1706"/>
      <c r="O42" s="1706"/>
      <c r="P42" s="1706"/>
      <c r="Q42" s="1706"/>
      <c r="R42" s="1706"/>
      <c r="S42" s="1734"/>
      <c r="T42" s="1706"/>
      <c r="U42" s="1706"/>
      <c r="V42" s="1706"/>
      <c r="W42" s="1706"/>
      <c r="X42" s="1706"/>
      <c r="Y42" s="1706"/>
      <c r="Z42" s="1706"/>
      <c r="AA42" s="1706"/>
      <c r="AB42" s="1706"/>
      <c r="AC42" s="1706"/>
      <c r="AD42" s="1706"/>
      <c r="AE42" s="1706"/>
      <c r="AF42" s="1706"/>
      <c r="AG42" s="1881"/>
      <c r="AH42" s="1666" t="s">
        <v>35</v>
      </c>
      <c r="AI42" s="1671" t="s">
        <v>1050</v>
      </c>
      <c r="AJ42" s="1673" t="s">
        <v>1292</v>
      </c>
      <c r="AK42" s="1906"/>
      <c r="AL42" s="1904"/>
      <c r="AM42" s="1904"/>
      <c r="AN42" s="1904"/>
      <c r="AO42" s="1905"/>
      <c r="AP42" s="37"/>
      <c r="AQ42" s="7"/>
    </row>
    <row r="43" spans="1:43" s="1710" customFormat="1" ht="12.75" customHeight="1">
      <c r="A43" s="1665">
        <v>42</v>
      </c>
      <c r="B43" s="295"/>
      <c r="C43" s="1708"/>
      <c r="D43" s="1708"/>
      <c r="E43" s="1708"/>
      <c r="F43" s="1708"/>
      <c r="G43" s="1708"/>
      <c r="H43" s="1708"/>
      <c r="I43" s="1708"/>
      <c r="J43" s="1708"/>
      <c r="K43" s="1708"/>
      <c r="L43" s="1708"/>
      <c r="M43" s="1708"/>
      <c r="N43" s="1708"/>
      <c r="O43" s="1708"/>
      <c r="P43" s="1708"/>
      <c r="Q43" s="1708"/>
      <c r="R43" s="1708"/>
      <c r="S43" s="1735"/>
      <c r="T43" s="1708"/>
      <c r="U43" s="1708"/>
      <c r="V43" s="1708"/>
      <c r="W43" s="1708"/>
      <c r="X43" s="1708"/>
      <c r="Y43" s="1708"/>
      <c r="Z43" s="1708"/>
      <c r="AA43" s="1708"/>
      <c r="AB43" s="1708"/>
      <c r="AC43" s="1708"/>
      <c r="AD43" s="1708"/>
      <c r="AE43" s="1708"/>
      <c r="AF43" s="1708"/>
      <c r="AG43" s="1882"/>
      <c r="AH43" s="1668"/>
      <c r="AI43" s="295"/>
      <c r="AJ43" s="1867" t="s">
        <v>153</v>
      </c>
      <c r="AK43" s="2033"/>
      <c r="AL43" s="1901"/>
      <c r="AM43" s="1901"/>
      <c r="AN43" s="1901"/>
      <c r="AO43" s="1902"/>
      <c r="AP43" s="1867" t="s">
        <v>153</v>
      </c>
      <c r="AQ43" s="7"/>
    </row>
    <row r="44" spans="1:43" s="1710" customFormat="1" ht="12.75" customHeight="1">
      <c r="A44" s="1665">
        <v>43</v>
      </c>
      <c r="B44" s="1717" t="s">
        <v>1194</v>
      </c>
      <c r="C44" s="1706"/>
      <c r="D44" s="1706"/>
      <c r="E44" s="1706"/>
      <c r="F44" s="1706"/>
      <c r="G44" s="1706"/>
      <c r="H44" s="1706"/>
      <c r="I44" s="1706"/>
      <c r="J44" s="1706"/>
      <c r="K44" s="1706"/>
      <c r="L44" s="1706"/>
      <c r="M44" s="1706"/>
      <c r="N44" s="1706"/>
      <c r="O44" s="1706"/>
      <c r="P44" s="1706">
        <v>1</v>
      </c>
      <c r="Q44" s="1706"/>
      <c r="R44" s="1706"/>
      <c r="S44" s="1734"/>
      <c r="T44" s="1706"/>
      <c r="U44" s="1706"/>
      <c r="V44" s="1706"/>
      <c r="W44" s="1706"/>
      <c r="X44" s="1706"/>
      <c r="Y44" s="1706"/>
      <c r="Z44" s="1706"/>
      <c r="AA44" s="1706"/>
      <c r="AB44" s="1706"/>
      <c r="AC44" s="1706"/>
      <c r="AD44" s="1706"/>
      <c r="AE44" s="1706"/>
      <c r="AF44" s="1706">
        <v>1</v>
      </c>
      <c r="AG44" s="1881">
        <v>45822</v>
      </c>
      <c r="AH44" s="1666" t="s">
        <v>54</v>
      </c>
      <c r="AI44" s="7"/>
      <c r="AJ44" s="1" t="s">
        <v>357</v>
      </c>
      <c r="AK44" s="1915">
        <v>26</v>
      </c>
      <c r="AL44" s="1912">
        <v>25</v>
      </c>
      <c r="AM44" s="1904"/>
      <c r="AN44" s="1904"/>
      <c r="AO44" s="1905"/>
      <c r="AP44" s="37"/>
      <c r="AQ44" s="1715"/>
    </row>
    <row r="45" spans="1:43" s="1710" customFormat="1" ht="12.75" customHeight="1">
      <c r="A45" s="1665">
        <v>44</v>
      </c>
      <c r="B45" s="7"/>
      <c r="C45" s="1706"/>
      <c r="D45" s="1706"/>
      <c r="E45" s="1706"/>
      <c r="F45" s="1706"/>
      <c r="G45" s="1706"/>
      <c r="H45" s="1706"/>
      <c r="I45" s="1706"/>
      <c r="J45" s="1706"/>
      <c r="K45" s="1706"/>
      <c r="L45" s="1706"/>
      <c r="M45" s="1706"/>
      <c r="N45" s="1706"/>
      <c r="O45" s="1706"/>
      <c r="P45" s="1706"/>
      <c r="Q45" s="1706"/>
      <c r="R45" s="1706"/>
      <c r="S45" s="1734"/>
      <c r="T45" s="1706"/>
      <c r="U45" s="1706"/>
      <c r="V45" s="1706"/>
      <c r="W45" s="1706"/>
      <c r="X45" s="1706"/>
      <c r="Y45" s="1706"/>
      <c r="Z45" s="1706"/>
      <c r="AA45" s="1706"/>
      <c r="AB45" s="1706"/>
      <c r="AC45" s="1706"/>
      <c r="AD45" s="1706"/>
      <c r="AE45" s="1706"/>
      <c r="AF45" s="1706"/>
      <c r="AG45" s="1881"/>
      <c r="AH45" s="1666" t="s">
        <v>35</v>
      </c>
      <c r="AI45" s="1670" t="s">
        <v>1070</v>
      </c>
      <c r="AJ45" s="1714" t="s">
        <v>1071</v>
      </c>
      <c r="AK45" s="1906"/>
      <c r="AL45" s="1904"/>
      <c r="AM45" s="1904"/>
      <c r="AN45" s="1904"/>
      <c r="AO45" s="1905"/>
      <c r="AP45" s="37"/>
      <c r="AQ45" s="7"/>
    </row>
    <row r="46" spans="1:43" s="1710" customFormat="1" ht="12.75" customHeight="1">
      <c r="A46" s="1665">
        <v>45</v>
      </c>
      <c r="B46" s="1876" t="s">
        <v>1161</v>
      </c>
      <c r="C46" s="1706"/>
      <c r="D46" s="1706"/>
      <c r="E46" s="1706"/>
      <c r="F46" s="1706"/>
      <c r="G46" s="1706"/>
      <c r="H46" s="1706"/>
      <c r="I46" s="1706">
        <v>1</v>
      </c>
      <c r="J46" s="1706"/>
      <c r="K46" s="1706"/>
      <c r="L46" s="1706"/>
      <c r="M46" s="1706"/>
      <c r="N46" s="1706"/>
      <c r="O46" s="1706"/>
      <c r="P46" s="1706"/>
      <c r="Q46" s="1706"/>
      <c r="R46" s="1706"/>
      <c r="S46" s="1734"/>
      <c r="T46" s="1706"/>
      <c r="U46" s="1706"/>
      <c r="V46" s="1706"/>
      <c r="W46" s="1706"/>
      <c r="X46" s="1706"/>
      <c r="Y46" s="1706">
        <v>1</v>
      </c>
      <c r="Z46" s="1706"/>
      <c r="AA46" s="1706"/>
      <c r="AB46" s="1706"/>
      <c r="AC46" s="1706"/>
      <c r="AD46" s="1706"/>
      <c r="AE46" s="1706"/>
      <c r="AF46" s="1706">
        <v>1</v>
      </c>
      <c r="AG46" s="1881"/>
      <c r="AH46" s="1672" t="s">
        <v>37</v>
      </c>
      <c r="AI46" s="1673" t="s">
        <v>1087</v>
      </c>
      <c r="AJ46" s="1721" t="s">
        <v>1086</v>
      </c>
      <c r="AK46" s="1908">
        <v>26</v>
      </c>
      <c r="AL46" s="1904"/>
      <c r="AM46" s="1904"/>
      <c r="AN46" s="1904"/>
      <c r="AO46" s="1905"/>
      <c r="AP46" s="37"/>
      <c r="AQ46" s="7"/>
    </row>
    <row r="47" spans="1:43" s="1710" customFormat="1" ht="12.75" customHeight="1">
      <c r="A47" s="1665">
        <v>46</v>
      </c>
      <c r="B47" s="7"/>
      <c r="C47" s="1706"/>
      <c r="D47" s="1706"/>
      <c r="E47" s="1706"/>
      <c r="F47" s="1706"/>
      <c r="G47" s="1706"/>
      <c r="H47" s="1706"/>
      <c r="I47" s="1706"/>
      <c r="J47" s="1706"/>
      <c r="K47" s="1706"/>
      <c r="L47" s="1706"/>
      <c r="M47" s="1706"/>
      <c r="N47" s="1706"/>
      <c r="O47" s="1706"/>
      <c r="P47" s="1706"/>
      <c r="Q47" s="1706"/>
      <c r="R47" s="1706"/>
      <c r="S47" s="1734"/>
      <c r="T47" s="1706"/>
      <c r="U47" s="1706"/>
      <c r="V47" s="1706"/>
      <c r="W47" s="1706"/>
      <c r="X47" s="1706"/>
      <c r="Y47" s="1706"/>
      <c r="Z47" s="1706"/>
      <c r="AA47" s="1706"/>
      <c r="AB47" s="1706"/>
      <c r="AC47" s="1706"/>
      <c r="AD47" s="1706"/>
      <c r="AE47" s="1706"/>
      <c r="AF47" s="1706"/>
      <c r="AG47" s="1881"/>
      <c r="AH47" s="1766" t="s">
        <v>38</v>
      </c>
      <c r="AI47" s="1777" t="s">
        <v>982</v>
      </c>
      <c r="AJ47" s="1766" t="s">
        <v>769</v>
      </c>
      <c r="AK47" s="1906"/>
      <c r="AL47" s="1912">
        <v>25</v>
      </c>
      <c r="AM47" s="1904"/>
      <c r="AN47" s="1904"/>
      <c r="AO47" s="1905"/>
      <c r="AP47" s="37"/>
      <c r="AQ47" s="7"/>
    </row>
    <row r="48" spans="1:43" s="1710" customFormat="1" ht="12.75" customHeight="1">
      <c r="A48" s="1665">
        <v>47</v>
      </c>
      <c r="B48" s="7"/>
      <c r="C48" s="1706"/>
      <c r="D48" s="1706"/>
      <c r="E48" s="1706"/>
      <c r="F48" s="1706"/>
      <c r="G48" s="1706"/>
      <c r="H48" s="1706"/>
      <c r="I48" s="1706"/>
      <c r="J48" s="1706"/>
      <c r="K48" s="1706"/>
      <c r="L48" s="1706"/>
      <c r="M48" s="1706"/>
      <c r="N48" s="1706"/>
      <c r="O48" s="1706"/>
      <c r="P48" s="1706"/>
      <c r="Q48" s="1706"/>
      <c r="R48" s="1706"/>
      <c r="S48" s="1734"/>
      <c r="T48" s="1706"/>
      <c r="U48" s="1706"/>
      <c r="V48" s="1706"/>
      <c r="W48" s="1706"/>
      <c r="X48" s="1706"/>
      <c r="Y48" s="1706"/>
      <c r="Z48" s="1706"/>
      <c r="AA48" s="1706"/>
      <c r="AB48" s="1706"/>
      <c r="AC48" s="1706"/>
      <c r="AD48" s="1706"/>
      <c r="AE48" s="1706"/>
      <c r="AF48" s="1706"/>
      <c r="AG48" s="1881"/>
      <c r="AH48" s="1666" t="s">
        <v>39</v>
      </c>
      <c r="AI48" s="1673" t="s">
        <v>1112</v>
      </c>
      <c r="AJ48" s="1673" t="s">
        <v>1039</v>
      </c>
      <c r="AK48" s="1906"/>
      <c r="AL48" s="1912">
        <v>25</v>
      </c>
      <c r="AM48" s="1904"/>
      <c r="AN48" s="1904"/>
      <c r="AO48" s="1905"/>
      <c r="AP48" s="37"/>
      <c r="AQ48" s="7"/>
    </row>
    <row r="49" spans="1:43" s="1710" customFormat="1" ht="12.75" customHeight="1">
      <c r="A49" s="1665">
        <v>48</v>
      </c>
      <c r="B49" s="7"/>
      <c r="C49" s="1706"/>
      <c r="D49" s="1706"/>
      <c r="E49" s="1706"/>
      <c r="F49" s="1706"/>
      <c r="G49" s="1706"/>
      <c r="H49" s="1706"/>
      <c r="I49" s="1706"/>
      <c r="J49" s="1706"/>
      <c r="K49" s="1706"/>
      <c r="L49" s="1706"/>
      <c r="M49" s="1706"/>
      <c r="N49" s="1706"/>
      <c r="O49" s="1706"/>
      <c r="P49" s="1706"/>
      <c r="Q49" s="1706"/>
      <c r="R49" s="1706"/>
      <c r="S49" s="1734"/>
      <c r="T49" s="1706"/>
      <c r="U49" s="1706"/>
      <c r="V49" s="1706"/>
      <c r="W49" s="1706"/>
      <c r="X49" s="1706"/>
      <c r="Y49" s="1706"/>
      <c r="Z49" s="1706"/>
      <c r="AA49" s="1706"/>
      <c r="AB49" s="1706"/>
      <c r="AC49" s="1706"/>
      <c r="AD49" s="1706"/>
      <c r="AE49" s="1706"/>
      <c r="AF49" s="1706"/>
      <c r="AG49" s="1881"/>
      <c r="AH49" s="1674"/>
      <c r="AI49" s="1675" t="s">
        <v>102</v>
      </c>
      <c r="AJ49" s="1673" t="s">
        <v>854</v>
      </c>
      <c r="AK49" s="1906"/>
      <c r="AL49" s="1912">
        <v>25</v>
      </c>
      <c r="AM49" s="1904"/>
      <c r="AN49" s="1904"/>
      <c r="AO49" s="1905"/>
      <c r="AP49" s="37"/>
      <c r="AQ49" s="7"/>
    </row>
    <row r="50" spans="1:43" s="1713" customFormat="1" ht="12.75" customHeight="1">
      <c r="A50" s="1665">
        <v>49</v>
      </c>
      <c r="B50" s="1674"/>
      <c r="C50" s="1706"/>
      <c r="D50" s="1706"/>
      <c r="E50" s="1706"/>
      <c r="F50" s="1706"/>
      <c r="G50" s="1706"/>
      <c r="H50" s="1706"/>
      <c r="I50" s="1706"/>
      <c r="J50" s="1706"/>
      <c r="K50" s="1706"/>
      <c r="L50" s="1706"/>
      <c r="M50" s="1706"/>
      <c r="N50" s="1706"/>
      <c r="O50" s="1706"/>
      <c r="P50" s="1706"/>
      <c r="Q50" s="1706"/>
      <c r="R50" s="1706"/>
      <c r="S50" s="1734"/>
      <c r="T50" s="1706"/>
      <c r="U50" s="1706"/>
      <c r="V50" s="1706"/>
      <c r="W50" s="1706"/>
      <c r="X50" s="1706"/>
      <c r="Y50" s="1706"/>
      <c r="Z50" s="1706"/>
      <c r="AA50" s="1706"/>
      <c r="AB50" s="1706"/>
      <c r="AC50" s="1706"/>
      <c r="AD50" s="1706"/>
      <c r="AE50" s="1706"/>
      <c r="AF50" s="1706"/>
      <c r="AG50" s="1883"/>
      <c r="AH50" s="1674"/>
      <c r="AI50" s="1675" t="s">
        <v>102</v>
      </c>
      <c r="AJ50" s="7" t="s">
        <v>836</v>
      </c>
      <c r="AK50" s="1903"/>
      <c r="AL50" s="1917"/>
      <c r="AM50" s="1904"/>
      <c r="AN50" s="1904"/>
      <c r="AO50" s="1911"/>
      <c r="AP50" s="336"/>
      <c r="AQ50" s="1674"/>
    </row>
    <row r="51" spans="1:43" s="1710" customFormat="1" ht="12.75" customHeight="1">
      <c r="A51" s="1665">
        <v>50</v>
      </c>
      <c r="B51" s="7"/>
      <c r="C51" s="1706"/>
      <c r="D51" s="1706"/>
      <c r="E51" s="1706"/>
      <c r="F51" s="1706"/>
      <c r="G51" s="1706"/>
      <c r="H51" s="1706"/>
      <c r="I51" s="1706"/>
      <c r="J51" s="1706"/>
      <c r="K51" s="1706"/>
      <c r="L51" s="1706"/>
      <c r="M51" s="1706"/>
      <c r="N51" s="1706"/>
      <c r="O51" s="1706"/>
      <c r="P51" s="1706"/>
      <c r="Q51" s="1706"/>
      <c r="R51" s="1706"/>
      <c r="S51" s="1734"/>
      <c r="T51" s="1706"/>
      <c r="U51" s="1706"/>
      <c r="V51" s="1706"/>
      <c r="W51" s="1706"/>
      <c r="X51" s="1706"/>
      <c r="Y51" s="1706"/>
      <c r="Z51" s="1706"/>
      <c r="AA51" s="1706"/>
      <c r="AB51" s="1706"/>
      <c r="AC51" s="1706"/>
      <c r="AD51" s="1706"/>
      <c r="AE51" s="1706"/>
      <c r="AF51" s="1706"/>
      <c r="AG51" s="1881"/>
      <c r="AH51" s="1666"/>
      <c r="AI51" s="7"/>
      <c r="AJ51" s="7" t="s">
        <v>410</v>
      </c>
      <c r="AK51" s="1906"/>
      <c r="AL51" s="1912">
        <v>25</v>
      </c>
      <c r="AM51" s="1904"/>
      <c r="AN51" s="1904"/>
      <c r="AO51" s="1905"/>
      <c r="AP51" s="37"/>
      <c r="AQ51" s="7"/>
    </row>
    <row r="52" spans="1:43" s="1710" customFormat="1" ht="12.75" customHeight="1">
      <c r="A52" s="1665">
        <v>51</v>
      </c>
      <c r="B52" s="7"/>
      <c r="C52" s="1706"/>
      <c r="D52" s="1706"/>
      <c r="E52" s="1706"/>
      <c r="F52" s="1706"/>
      <c r="G52" s="1706"/>
      <c r="H52" s="1706"/>
      <c r="I52" s="1706"/>
      <c r="J52" s="1706"/>
      <c r="K52" s="1706"/>
      <c r="L52" s="1706"/>
      <c r="M52" s="1706"/>
      <c r="N52" s="1706"/>
      <c r="O52" s="1706"/>
      <c r="P52" s="1706"/>
      <c r="Q52" s="1706"/>
      <c r="R52" s="1706"/>
      <c r="S52" s="1734"/>
      <c r="T52" s="1706"/>
      <c r="U52" s="1706"/>
      <c r="V52" s="1706"/>
      <c r="W52" s="1706"/>
      <c r="X52" s="1706"/>
      <c r="Y52" s="1706"/>
      <c r="Z52" s="1706"/>
      <c r="AA52" s="1706"/>
      <c r="AB52" s="1706"/>
      <c r="AC52" s="1706"/>
      <c r="AD52" s="1706"/>
      <c r="AE52" s="1706"/>
      <c r="AF52" s="1706"/>
      <c r="AG52" s="1881"/>
      <c r="AH52" s="1676"/>
      <c r="AI52" s="7"/>
      <c r="AJ52" s="1676" t="s">
        <v>100</v>
      </c>
      <c r="AK52" s="1906"/>
      <c r="AL52" s="1912">
        <v>25</v>
      </c>
      <c r="AM52" s="1904"/>
      <c r="AN52" s="1904"/>
      <c r="AO52" s="1905"/>
      <c r="AP52" s="37"/>
      <c r="AQ52" s="7"/>
    </row>
    <row r="53" spans="1:43" s="1710" customFormat="1" ht="12.75" customHeight="1">
      <c r="A53" s="1665">
        <v>52</v>
      </c>
      <c r="B53" s="7"/>
      <c r="C53" s="1706"/>
      <c r="D53" s="1706"/>
      <c r="E53" s="1706"/>
      <c r="F53" s="1706"/>
      <c r="G53" s="1706"/>
      <c r="H53" s="1706"/>
      <c r="I53" s="1706"/>
      <c r="J53" s="1706"/>
      <c r="K53" s="1706"/>
      <c r="L53" s="1706"/>
      <c r="M53" s="1706"/>
      <c r="N53" s="1706"/>
      <c r="O53" s="1706"/>
      <c r="P53" s="1706"/>
      <c r="Q53" s="1706"/>
      <c r="R53" s="1706"/>
      <c r="S53" s="1734"/>
      <c r="T53" s="1706"/>
      <c r="U53" s="1706"/>
      <c r="V53" s="1706"/>
      <c r="W53" s="1706"/>
      <c r="X53" s="1706"/>
      <c r="Y53" s="1706"/>
      <c r="Z53" s="1706"/>
      <c r="AA53" s="1706"/>
      <c r="AB53" s="1706"/>
      <c r="AC53" s="1706"/>
      <c r="AD53" s="1706"/>
      <c r="AE53" s="1706"/>
      <c r="AF53" s="1706"/>
      <c r="AG53" s="1881"/>
      <c r="AH53" s="1666" t="s">
        <v>38</v>
      </c>
      <c r="AI53" s="1672" t="s">
        <v>981</v>
      </c>
      <c r="AJ53" s="1673" t="s">
        <v>1293</v>
      </c>
      <c r="AK53" s="1906"/>
      <c r="AL53" s="1904"/>
      <c r="AM53" s="1904"/>
      <c r="AN53" s="1904"/>
      <c r="AO53" s="1905"/>
      <c r="AP53" s="37"/>
      <c r="AQ53" s="7"/>
    </row>
    <row r="54" spans="1:43" s="1710" customFormat="1" ht="12.75" customHeight="1">
      <c r="A54" s="1665">
        <v>53</v>
      </c>
      <c r="B54" s="7"/>
      <c r="C54" s="1706"/>
      <c r="D54" s="1706"/>
      <c r="E54" s="1706"/>
      <c r="F54" s="1706"/>
      <c r="G54" s="1706"/>
      <c r="H54" s="1706"/>
      <c r="I54" s="1706"/>
      <c r="J54" s="1706"/>
      <c r="K54" s="1706"/>
      <c r="L54" s="1706"/>
      <c r="M54" s="1706"/>
      <c r="N54" s="1706"/>
      <c r="O54" s="1706"/>
      <c r="P54" s="1706"/>
      <c r="Q54" s="1706"/>
      <c r="R54" s="1706"/>
      <c r="S54" s="1734"/>
      <c r="T54" s="1706"/>
      <c r="U54" s="1706"/>
      <c r="V54" s="1706"/>
      <c r="W54" s="1706"/>
      <c r="X54" s="1706"/>
      <c r="Y54" s="1706"/>
      <c r="Z54" s="1706"/>
      <c r="AA54" s="1706"/>
      <c r="AB54" s="1706"/>
      <c r="AC54" s="1706"/>
      <c r="AD54" s="1706"/>
      <c r="AE54" s="1706"/>
      <c r="AF54" s="1706"/>
      <c r="AG54" s="1881"/>
      <c r="AH54" s="1666" t="s">
        <v>37</v>
      </c>
      <c r="AI54" s="1677" t="s">
        <v>997</v>
      </c>
      <c r="AJ54" s="1673" t="s">
        <v>996</v>
      </c>
      <c r="AK54" s="1906"/>
      <c r="AL54" s="1904"/>
      <c r="AM54" s="1904"/>
      <c r="AN54" s="1904"/>
      <c r="AO54" s="1905"/>
      <c r="AP54" s="37"/>
      <c r="AQ54" s="7"/>
    </row>
    <row r="55" spans="1:43" s="1710" customFormat="1" ht="12.75" customHeight="1">
      <c r="A55" s="1665">
        <v>54</v>
      </c>
      <c r="B55" s="295"/>
      <c r="C55" s="1708"/>
      <c r="D55" s="1708"/>
      <c r="E55" s="1708"/>
      <c r="F55" s="1708"/>
      <c r="G55" s="1708"/>
      <c r="H55" s="1708"/>
      <c r="I55" s="1708"/>
      <c r="J55" s="1708"/>
      <c r="K55" s="1708"/>
      <c r="L55" s="1708"/>
      <c r="M55" s="1708"/>
      <c r="N55" s="1708"/>
      <c r="O55" s="1708"/>
      <c r="P55" s="1708"/>
      <c r="Q55" s="1708"/>
      <c r="R55" s="1708"/>
      <c r="S55" s="1735"/>
      <c r="T55" s="1708"/>
      <c r="U55" s="1708"/>
      <c r="V55" s="1708"/>
      <c r="W55" s="1708"/>
      <c r="X55" s="1708"/>
      <c r="Y55" s="1708"/>
      <c r="Z55" s="1708"/>
      <c r="AA55" s="1708"/>
      <c r="AB55" s="1708"/>
      <c r="AC55" s="1708"/>
      <c r="AD55" s="1708"/>
      <c r="AE55" s="1708"/>
      <c r="AF55" s="1708"/>
      <c r="AG55" s="1882"/>
      <c r="AH55" s="1668"/>
      <c r="AI55" s="295"/>
      <c r="AJ55" s="1867" t="s">
        <v>154</v>
      </c>
      <c r="AK55" s="2033"/>
      <c r="AL55" s="1901"/>
      <c r="AM55" s="1901"/>
      <c r="AN55" s="1901"/>
      <c r="AO55" s="1902"/>
      <c r="AP55" s="1867" t="s">
        <v>154</v>
      </c>
      <c r="AQ55" s="7"/>
    </row>
    <row r="56" spans="1:43" s="1710" customFormat="1" ht="12.75" customHeight="1">
      <c r="A56" s="1665">
        <v>55</v>
      </c>
      <c r="B56" s="7" t="s">
        <v>1159</v>
      </c>
      <c r="C56" s="1706"/>
      <c r="D56" s="1706"/>
      <c r="E56" s="1706"/>
      <c r="F56" s="1706"/>
      <c r="G56" s="1706"/>
      <c r="H56" s="1706"/>
      <c r="I56" s="1706"/>
      <c r="J56" s="1706"/>
      <c r="K56" s="1706"/>
      <c r="L56" s="1706"/>
      <c r="M56" s="1706"/>
      <c r="N56" s="1706"/>
      <c r="O56" s="1706">
        <v>1</v>
      </c>
      <c r="P56" s="1706"/>
      <c r="Q56" s="1706"/>
      <c r="R56" s="1706"/>
      <c r="S56" s="1734"/>
      <c r="T56" s="1706"/>
      <c r="U56" s="1706"/>
      <c r="V56" s="1706"/>
      <c r="W56" s="1706"/>
      <c r="X56" s="1706"/>
      <c r="Y56" s="1706"/>
      <c r="Z56" s="1706"/>
      <c r="AA56" s="1706"/>
      <c r="AB56" s="1706"/>
      <c r="AC56" s="1706"/>
      <c r="AD56" s="1706"/>
      <c r="AE56" s="1706"/>
      <c r="AF56" s="1706">
        <v>1</v>
      </c>
      <c r="AG56" s="1881"/>
      <c r="AH56" s="1766" t="s">
        <v>998</v>
      </c>
      <c r="AI56" s="1777" t="s">
        <v>1042</v>
      </c>
      <c r="AJ56" s="1768" t="s">
        <v>770</v>
      </c>
      <c r="AK56" s="1906"/>
      <c r="AL56" s="1904"/>
      <c r="AM56" s="1904"/>
      <c r="AN56" s="1904"/>
      <c r="AO56" s="1905"/>
      <c r="AP56" s="37"/>
      <c r="AQ56" s="7"/>
    </row>
    <row r="57" spans="1:43" s="1710" customFormat="1" ht="12.75" customHeight="1">
      <c r="A57" s="1665">
        <v>56</v>
      </c>
      <c r="B57" s="295"/>
      <c r="C57" s="1706"/>
      <c r="D57" s="1706"/>
      <c r="E57" s="1706"/>
      <c r="F57" s="1706"/>
      <c r="G57" s="1706"/>
      <c r="H57" s="1706"/>
      <c r="I57" s="1706"/>
      <c r="J57" s="1706"/>
      <c r="K57" s="1706"/>
      <c r="L57" s="1706"/>
      <c r="M57" s="1706"/>
      <c r="N57" s="1706"/>
      <c r="O57" s="1706"/>
      <c r="P57" s="1706"/>
      <c r="Q57" s="1706"/>
      <c r="R57" s="1706"/>
      <c r="S57" s="1734"/>
      <c r="T57" s="1706"/>
      <c r="U57" s="1706"/>
      <c r="V57" s="1706"/>
      <c r="W57" s="1706"/>
      <c r="X57" s="1706"/>
      <c r="Y57" s="1706"/>
      <c r="Z57" s="1706"/>
      <c r="AA57" s="1706"/>
      <c r="AB57" s="1706"/>
      <c r="AC57" s="1706"/>
      <c r="AD57" s="1706"/>
      <c r="AE57" s="1706"/>
      <c r="AF57" s="1706"/>
      <c r="AG57" s="1881"/>
      <c r="AH57" s="1666" t="s">
        <v>998</v>
      </c>
      <c r="AI57" s="1672" t="s">
        <v>1041</v>
      </c>
      <c r="AJ57" s="1670" t="s">
        <v>1294</v>
      </c>
      <c r="AK57" s="1906"/>
      <c r="AL57" s="1904"/>
      <c r="AM57" s="1904"/>
      <c r="AN57" s="1904"/>
      <c r="AO57" s="1905"/>
      <c r="AP57" s="37"/>
      <c r="AQ57" s="7"/>
    </row>
    <row r="58" spans="1:43" s="1710" customFormat="1" ht="12.75" customHeight="1">
      <c r="A58" s="1665">
        <v>57</v>
      </c>
      <c r="B58" s="7"/>
      <c r="C58" s="1708"/>
      <c r="D58" s="1708"/>
      <c r="E58" s="1708"/>
      <c r="F58" s="1708"/>
      <c r="G58" s="1708"/>
      <c r="H58" s="1708"/>
      <c r="I58" s="1708"/>
      <c r="J58" s="1708"/>
      <c r="K58" s="1708"/>
      <c r="L58" s="1708"/>
      <c r="M58" s="1708"/>
      <c r="N58" s="1708"/>
      <c r="O58" s="1708"/>
      <c r="P58" s="1708"/>
      <c r="Q58" s="1708"/>
      <c r="R58" s="1708"/>
      <c r="S58" s="1735"/>
      <c r="T58" s="1708"/>
      <c r="U58" s="1708"/>
      <c r="V58" s="1708"/>
      <c r="W58" s="1708"/>
      <c r="X58" s="1708"/>
      <c r="Y58" s="1708"/>
      <c r="Z58" s="1708"/>
      <c r="AA58" s="1708"/>
      <c r="AB58" s="1708"/>
      <c r="AC58" s="1708"/>
      <c r="AD58" s="1708"/>
      <c r="AE58" s="1708"/>
      <c r="AF58" s="1708"/>
      <c r="AG58" s="1882"/>
      <c r="AH58" s="1668"/>
      <c r="AI58" s="295"/>
      <c r="AJ58" s="1867" t="s">
        <v>155</v>
      </c>
      <c r="AK58" s="2033"/>
      <c r="AL58" s="1901"/>
      <c r="AM58" s="1901"/>
      <c r="AN58" s="1901"/>
      <c r="AO58" s="1902"/>
      <c r="AP58" s="1867" t="s">
        <v>155</v>
      </c>
      <c r="AQ58" s="7"/>
    </row>
    <row r="59" spans="1:43" s="1710" customFormat="1" ht="12.75" customHeight="1">
      <c r="A59" s="1665">
        <v>58</v>
      </c>
      <c r="B59" s="7"/>
      <c r="C59" s="1706"/>
      <c r="D59" s="1706"/>
      <c r="E59" s="1706"/>
      <c r="F59" s="1706"/>
      <c r="G59" s="1706"/>
      <c r="H59" s="1706"/>
      <c r="I59" s="1706"/>
      <c r="J59" s="1706"/>
      <c r="K59" s="1706"/>
      <c r="L59" s="1706"/>
      <c r="M59" s="1706"/>
      <c r="N59" s="1706"/>
      <c r="O59" s="1706"/>
      <c r="P59" s="1706"/>
      <c r="Q59" s="1706"/>
      <c r="R59" s="1706"/>
      <c r="S59" s="1734"/>
      <c r="T59" s="1706"/>
      <c r="U59" s="1706"/>
      <c r="V59" s="1706"/>
      <c r="W59" s="1706"/>
      <c r="X59" s="1706"/>
      <c r="Y59" s="1706"/>
      <c r="Z59" s="1706"/>
      <c r="AA59" s="1706"/>
      <c r="AB59" s="1706"/>
      <c r="AC59" s="1706"/>
      <c r="AD59" s="1706"/>
      <c r="AE59" s="1706"/>
      <c r="AF59" s="1706"/>
      <c r="AG59" s="1881"/>
      <c r="AH59" s="1666" t="s">
        <v>998</v>
      </c>
      <c r="AI59" s="1672" t="s">
        <v>1040</v>
      </c>
      <c r="AJ59" s="1673" t="s">
        <v>1295</v>
      </c>
      <c r="AK59" s="1906"/>
      <c r="AL59" s="1904"/>
      <c r="AM59" s="1904"/>
      <c r="AN59" s="1904"/>
      <c r="AO59" s="1905"/>
      <c r="AP59" s="37"/>
      <c r="AQ59" s="7"/>
    </row>
    <row r="60" spans="1:43" s="1710" customFormat="1" ht="12.75" customHeight="1">
      <c r="A60" s="1665">
        <v>59</v>
      </c>
      <c r="B60" s="295"/>
      <c r="C60" s="1706"/>
      <c r="D60" s="1706"/>
      <c r="E60" s="1706"/>
      <c r="F60" s="1706"/>
      <c r="G60" s="1706"/>
      <c r="H60" s="1706"/>
      <c r="I60" s="1706"/>
      <c r="J60" s="1706"/>
      <c r="K60" s="1706"/>
      <c r="L60" s="1706"/>
      <c r="M60" s="1706"/>
      <c r="N60" s="1706"/>
      <c r="O60" s="1706"/>
      <c r="P60" s="1706"/>
      <c r="Q60" s="1706"/>
      <c r="R60" s="1706"/>
      <c r="S60" s="1734"/>
      <c r="T60" s="1706"/>
      <c r="U60" s="1706"/>
      <c r="V60" s="1706"/>
      <c r="W60" s="1706"/>
      <c r="X60" s="1706"/>
      <c r="Y60" s="1706"/>
      <c r="Z60" s="1706"/>
      <c r="AA60" s="1706"/>
      <c r="AB60" s="1706"/>
      <c r="AC60" s="1706"/>
      <c r="AD60" s="1706"/>
      <c r="AE60" s="1706"/>
      <c r="AF60" s="1706"/>
      <c r="AG60" s="1881"/>
      <c r="AH60" s="1666" t="s">
        <v>35</v>
      </c>
      <c r="AI60" s="1672" t="s">
        <v>1055</v>
      </c>
      <c r="AJ60" s="1" t="s">
        <v>1054</v>
      </c>
      <c r="AK60" s="1903"/>
      <c r="AL60" s="1904"/>
      <c r="AM60" s="1904"/>
      <c r="AN60" s="1904"/>
      <c r="AO60" s="1905"/>
      <c r="AP60" s="37"/>
      <c r="AQ60" s="7"/>
    </row>
    <row r="61" spans="1:43" s="1710" customFormat="1" ht="12.75" customHeight="1">
      <c r="A61" s="1665">
        <v>60</v>
      </c>
      <c r="B61" s="7"/>
      <c r="C61" s="1708"/>
      <c r="D61" s="1708"/>
      <c r="E61" s="1708"/>
      <c r="F61" s="1708"/>
      <c r="G61" s="1708"/>
      <c r="H61" s="1708"/>
      <c r="I61" s="1708"/>
      <c r="J61" s="1708"/>
      <c r="K61" s="1708"/>
      <c r="L61" s="1708"/>
      <c r="M61" s="1708"/>
      <c r="N61" s="1708"/>
      <c r="O61" s="1708"/>
      <c r="P61" s="1708"/>
      <c r="Q61" s="1708"/>
      <c r="R61" s="1708"/>
      <c r="S61" s="1735"/>
      <c r="T61" s="1708"/>
      <c r="U61" s="1708"/>
      <c r="V61" s="1708"/>
      <c r="W61" s="1708"/>
      <c r="X61" s="1708"/>
      <c r="Y61" s="1708"/>
      <c r="Z61" s="1708"/>
      <c r="AA61" s="1708"/>
      <c r="AB61" s="1708"/>
      <c r="AC61" s="1708"/>
      <c r="AD61" s="1708"/>
      <c r="AE61" s="1708"/>
      <c r="AF61" s="1708"/>
      <c r="AG61" s="1882"/>
      <c r="AH61" s="1668"/>
      <c r="AI61" s="295"/>
      <c r="AJ61" s="1867" t="s">
        <v>156</v>
      </c>
      <c r="AK61" s="2033"/>
      <c r="AL61" s="1901"/>
      <c r="AM61" s="1901"/>
      <c r="AN61" s="1901"/>
      <c r="AO61" s="1902"/>
      <c r="AP61" s="1867" t="s">
        <v>156</v>
      </c>
      <c r="AQ61" s="7"/>
    </row>
    <row r="62" spans="1:43" s="1710" customFormat="1" ht="12.75" customHeight="1">
      <c r="A62" s="1665">
        <v>61</v>
      </c>
      <c r="B62" s="7" t="s">
        <v>1160</v>
      </c>
      <c r="C62" s="1706"/>
      <c r="D62" s="1706"/>
      <c r="E62" s="1706"/>
      <c r="F62" s="1706"/>
      <c r="G62" s="1706"/>
      <c r="H62" s="1706"/>
      <c r="I62" s="1706"/>
      <c r="J62" s="1706"/>
      <c r="K62" s="1706"/>
      <c r="L62" s="1706"/>
      <c r="M62" s="1706"/>
      <c r="N62" s="1706"/>
      <c r="O62" s="1706"/>
      <c r="P62" s="1706"/>
      <c r="Q62" s="1706"/>
      <c r="R62" s="1706"/>
      <c r="S62" s="1734"/>
      <c r="T62" s="1706"/>
      <c r="U62" s="1706">
        <v>1</v>
      </c>
      <c r="V62" s="1706"/>
      <c r="W62" s="1706"/>
      <c r="X62" s="1706"/>
      <c r="Y62" s="1706"/>
      <c r="Z62" s="1706"/>
      <c r="AA62" s="1706"/>
      <c r="AB62" s="1706"/>
      <c r="AC62" s="1706"/>
      <c r="AD62" s="1706"/>
      <c r="AE62" s="1706"/>
      <c r="AF62" s="1706">
        <v>1</v>
      </c>
      <c r="AG62" s="1881"/>
      <c r="AH62" s="1666" t="s">
        <v>38</v>
      </c>
      <c r="AI62" s="7"/>
      <c r="AJ62" s="1673" t="s">
        <v>1175</v>
      </c>
      <c r="AK62" s="1906"/>
      <c r="AL62" s="1904"/>
      <c r="AM62" s="1904"/>
      <c r="AN62" s="1904"/>
      <c r="AO62" s="1905"/>
      <c r="AP62" s="37"/>
      <c r="AQ62" s="7"/>
    </row>
    <row r="63" spans="1:43" s="1710" customFormat="1" ht="12.75" customHeight="1">
      <c r="A63" s="1665">
        <v>62</v>
      </c>
      <c r="B63" s="7"/>
      <c r="C63" s="1706"/>
      <c r="D63" s="1706"/>
      <c r="E63" s="1706"/>
      <c r="F63" s="1706"/>
      <c r="G63" s="1706"/>
      <c r="H63" s="1706"/>
      <c r="I63" s="1706"/>
      <c r="J63" s="1706"/>
      <c r="K63" s="1706"/>
      <c r="L63" s="1706"/>
      <c r="M63" s="1706"/>
      <c r="N63" s="1706"/>
      <c r="O63" s="1706"/>
      <c r="P63" s="1706"/>
      <c r="Q63" s="1706"/>
      <c r="R63" s="1706"/>
      <c r="S63" s="1734"/>
      <c r="T63" s="1706"/>
      <c r="U63" s="1706"/>
      <c r="V63" s="1706"/>
      <c r="W63" s="1706"/>
      <c r="X63" s="1706"/>
      <c r="Y63" s="1706"/>
      <c r="Z63" s="1706"/>
      <c r="AA63" s="1706"/>
      <c r="AB63" s="1706"/>
      <c r="AC63" s="1706"/>
      <c r="AD63" s="1706"/>
      <c r="AE63" s="1706"/>
      <c r="AF63" s="1706"/>
      <c r="AG63" s="1881"/>
      <c r="AH63" s="1666" t="s">
        <v>54</v>
      </c>
      <c r="AI63" s="1673" t="s">
        <v>1121</v>
      </c>
      <c r="AJ63" s="1673" t="s">
        <v>1120</v>
      </c>
      <c r="AK63" s="1903"/>
      <c r="AL63" s="1904"/>
      <c r="AM63" s="1904"/>
      <c r="AN63" s="1904"/>
      <c r="AO63" s="1905"/>
      <c r="AP63" s="37"/>
      <c r="AQ63" s="7"/>
    </row>
    <row r="64" spans="1:43" s="1710" customFormat="1" ht="12.75" customHeight="1">
      <c r="A64" s="1665">
        <v>63</v>
      </c>
      <c r="B64" s="7"/>
      <c r="C64" s="1706"/>
      <c r="D64" s="1706"/>
      <c r="E64" s="1706"/>
      <c r="F64" s="1706"/>
      <c r="G64" s="1706"/>
      <c r="H64" s="1706"/>
      <c r="I64" s="1706"/>
      <c r="J64" s="1706"/>
      <c r="K64" s="1706"/>
      <c r="L64" s="1706"/>
      <c r="M64" s="1706"/>
      <c r="N64" s="1706"/>
      <c r="O64" s="1706"/>
      <c r="P64" s="1706"/>
      <c r="Q64" s="1706"/>
      <c r="R64" s="1706"/>
      <c r="S64" s="1734"/>
      <c r="T64" s="1706"/>
      <c r="U64" s="1706"/>
      <c r="V64" s="1706"/>
      <c r="W64" s="1706"/>
      <c r="X64" s="1706"/>
      <c r="Y64" s="1706"/>
      <c r="Z64" s="1706"/>
      <c r="AA64" s="1706"/>
      <c r="AB64" s="1706"/>
      <c r="AC64" s="1706"/>
      <c r="AD64" s="1706"/>
      <c r="AE64" s="1706"/>
      <c r="AF64" s="1706"/>
      <c r="AG64" s="1881"/>
      <c r="AH64" s="1766" t="s">
        <v>54</v>
      </c>
      <c r="AI64" s="1766" t="s">
        <v>1273</v>
      </c>
      <c r="AJ64" s="1766" t="s">
        <v>1274</v>
      </c>
      <c r="AK64" s="1903"/>
      <c r="AL64" s="1904"/>
      <c r="AM64" s="1904"/>
      <c r="AN64" s="1904"/>
      <c r="AO64" s="1905"/>
      <c r="AP64" s="37"/>
      <c r="AQ64" s="7"/>
    </row>
    <row r="65" spans="1:43" s="1710" customFormat="1" ht="12.75" customHeight="1">
      <c r="A65" s="1665">
        <v>64</v>
      </c>
      <c r="B65" s="1717" t="s">
        <v>1194</v>
      </c>
      <c r="C65" s="1706"/>
      <c r="D65" s="1706"/>
      <c r="E65" s="1706"/>
      <c r="F65" s="1706"/>
      <c r="G65" s="1706"/>
      <c r="H65" s="1706"/>
      <c r="I65" s="1706"/>
      <c r="J65" s="1706"/>
      <c r="K65" s="1706"/>
      <c r="L65" s="1706"/>
      <c r="M65" s="1706"/>
      <c r="N65" s="1706"/>
      <c r="O65" s="1706"/>
      <c r="P65" s="1706">
        <v>1</v>
      </c>
      <c r="Q65" s="1706">
        <v>1</v>
      </c>
      <c r="R65" s="1706"/>
      <c r="S65" s="1734"/>
      <c r="T65" s="1706"/>
      <c r="U65" s="1706"/>
      <c r="V65" s="1706"/>
      <c r="W65" s="1706"/>
      <c r="X65" s="1706"/>
      <c r="Y65" s="1706"/>
      <c r="Z65" s="1706"/>
      <c r="AA65" s="1706"/>
      <c r="AB65" s="1706"/>
      <c r="AC65" s="1706"/>
      <c r="AD65" s="1706"/>
      <c r="AE65" s="1706"/>
      <c r="AF65" s="1706">
        <v>1</v>
      </c>
      <c r="AG65" s="1881">
        <v>46158</v>
      </c>
      <c r="AH65" s="1666" t="s">
        <v>39</v>
      </c>
      <c r="AI65" s="1670" t="s">
        <v>989</v>
      </c>
      <c r="AJ65" s="1670" t="s">
        <v>890</v>
      </c>
      <c r="AK65" s="1918">
        <v>26</v>
      </c>
      <c r="AL65" s="1904"/>
      <c r="AM65" s="1904"/>
      <c r="AN65" s="1904"/>
      <c r="AO65" s="1905"/>
      <c r="AP65" s="37"/>
      <c r="AQ65" s="7"/>
    </row>
    <row r="66" spans="1:43" s="1710" customFormat="1" ht="12.75" customHeight="1">
      <c r="A66" s="1665">
        <v>65</v>
      </c>
      <c r="B66" s="206" t="s">
        <v>1202</v>
      </c>
      <c r="C66" s="1706"/>
      <c r="D66" s="1706"/>
      <c r="E66" s="1706"/>
      <c r="F66" s="1706"/>
      <c r="G66" s="1706"/>
      <c r="H66" s="1706"/>
      <c r="I66" s="1706"/>
      <c r="J66" s="1706"/>
      <c r="K66" s="1706"/>
      <c r="L66" s="1706"/>
      <c r="M66" s="1706"/>
      <c r="N66" s="1706"/>
      <c r="O66" s="1706"/>
      <c r="P66" s="1706"/>
      <c r="Q66" s="1706"/>
      <c r="R66" s="1706"/>
      <c r="S66" s="1734"/>
      <c r="T66" s="1706"/>
      <c r="U66" s="1706"/>
      <c r="V66" s="1706"/>
      <c r="W66" s="1706"/>
      <c r="X66" s="1706"/>
      <c r="Y66" s="1706"/>
      <c r="Z66" s="1706"/>
      <c r="AA66" s="1706"/>
      <c r="AB66" s="1706"/>
      <c r="AC66" s="1706">
        <v>1</v>
      </c>
      <c r="AD66" s="1706"/>
      <c r="AE66" s="1706"/>
      <c r="AF66" s="1706">
        <v>1</v>
      </c>
      <c r="AG66" s="1881" t="s">
        <v>922</v>
      </c>
      <c r="AH66" s="1666" t="s">
        <v>38</v>
      </c>
      <c r="AI66" s="1670"/>
      <c r="AJ66" s="1670" t="s">
        <v>1211</v>
      </c>
      <c r="AK66" s="1903"/>
      <c r="AL66" s="1904"/>
      <c r="AM66" s="1904"/>
      <c r="AN66" s="1904"/>
      <c r="AO66" s="1905"/>
      <c r="AP66" s="37"/>
      <c r="AQ66" s="7"/>
    </row>
    <row r="67" spans="1:43" s="1710" customFormat="1" ht="12.75" customHeight="1">
      <c r="A67" s="1665">
        <v>66</v>
      </c>
      <c r="B67" s="7"/>
      <c r="C67" s="1706"/>
      <c r="D67" s="1706"/>
      <c r="E67" s="1706"/>
      <c r="F67" s="1706"/>
      <c r="G67" s="1706"/>
      <c r="H67" s="1706"/>
      <c r="I67" s="1706"/>
      <c r="J67" s="1706"/>
      <c r="K67" s="1706"/>
      <c r="L67" s="1706"/>
      <c r="M67" s="1706"/>
      <c r="N67" s="1706"/>
      <c r="O67" s="1706"/>
      <c r="P67" s="1706"/>
      <c r="Q67" s="1706"/>
      <c r="R67" s="1706"/>
      <c r="S67" s="1734"/>
      <c r="T67" s="1706"/>
      <c r="U67" s="1706"/>
      <c r="V67" s="1706"/>
      <c r="W67" s="1706"/>
      <c r="X67" s="1706"/>
      <c r="Y67" s="1706"/>
      <c r="Z67" s="1706"/>
      <c r="AA67" s="1706"/>
      <c r="AB67" s="1706"/>
      <c r="AC67" s="1706"/>
      <c r="AD67" s="1706"/>
      <c r="AE67" s="1706"/>
      <c r="AF67" s="1706"/>
      <c r="AG67" s="1881"/>
      <c r="AH67" s="1666" t="s">
        <v>54</v>
      </c>
      <c r="AI67" s="1691" t="s">
        <v>1263</v>
      </c>
      <c r="AJ67" s="1712" t="s">
        <v>1262</v>
      </c>
      <c r="AK67" s="1903"/>
      <c r="AL67" s="1904"/>
      <c r="AM67" s="1904"/>
      <c r="AN67" s="1904"/>
      <c r="AO67" s="1905"/>
      <c r="AP67" s="37"/>
      <c r="AQ67" s="7"/>
    </row>
    <row r="68" spans="1:43" s="1710" customFormat="1" ht="12.75" customHeight="1">
      <c r="A68" s="1665">
        <v>67</v>
      </c>
      <c r="B68" s="7"/>
      <c r="C68" s="1706"/>
      <c r="D68" s="1706"/>
      <c r="E68" s="1706"/>
      <c r="F68" s="1706"/>
      <c r="G68" s="1706"/>
      <c r="H68" s="1706"/>
      <c r="I68" s="1706"/>
      <c r="J68" s="1706"/>
      <c r="K68" s="1706"/>
      <c r="L68" s="1706"/>
      <c r="M68" s="1706"/>
      <c r="N68" s="1706"/>
      <c r="O68" s="1706"/>
      <c r="P68" s="1706"/>
      <c r="Q68" s="1706"/>
      <c r="R68" s="1706"/>
      <c r="S68" s="1734"/>
      <c r="T68" s="1706"/>
      <c r="U68" s="1706"/>
      <c r="V68" s="1706"/>
      <c r="W68" s="1706"/>
      <c r="X68" s="1706"/>
      <c r="Y68" s="1706"/>
      <c r="Z68" s="1706"/>
      <c r="AA68" s="1706"/>
      <c r="AB68" s="1706"/>
      <c r="AC68" s="1706"/>
      <c r="AD68" s="1706"/>
      <c r="AE68" s="1706"/>
      <c r="AF68" s="1706"/>
      <c r="AG68" s="1881"/>
      <c r="AH68" s="1666" t="s">
        <v>43</v>
      </c>
      <c r="AI68" s="7"/>
      <c r="AJ68" s="1886" t="s">
        <v>201</v>
      </c>
      <c r="AK68" s="1906"/>
      <c r="AL68" s="1919">
        <v>25</v>
      </c>
      <c r="AM68" s="1904"/>
      <c r="AN68" s="1904"/>
      <c r="AO68" s="1905"/>
      <c r="AP68" s="37"/>
      <c r="AQ68" s="7"/>
    </row>
    <row r="69" spans="1:43" s="1710" customFormat="1" ht="12.75" customHeight="1">
      <c r="A69" s="1665">
        <v>68</v>
      </c>
      <c r="B69" s="7"/>
      <c r="C69" s="1706"/>
      <c r="D69" s="1706"/>
      <c r="E69" s="1706"/>
      <c r="F69" s="1706"/>
      <c r="G69" s="1706"/>
      <c r="H69" s="1706"/>
      <c r="I69" s="1706"/>
      <c r="J69" s="1706"/>
      <c r="K69" s="1706"/>
      <c r="L69" s="1706"/>
      <c r="M69" s="1706"/>
      <c r="N69" s="1706"/>
      <c r="O69" s="1706"/>
      <c r="P69" s="1706"/>
      <c r="Q69" s="1706"/>
      <c r="R69" s="1706"/>
      <c r="S69" s="1734"/>
      <c r="T69" s="1706"/>
      <c r="U69" s="1706"/>
      <c r="V69" s="1706"/>
      <c r="W69" s="1706"/>
      <c r="X69" s="1706"/>
      <c r="Y69" s="1706"/>
      <c r="Z69" s="1706"/>
      <c r="AA69" s="1706"/>
      <c r="AB69" s="1706"/>
      <c r="AC69" s="1706"/>
      <c r="AD69" s="1706"/>
      <c r="AE69" s="1706"/>
      <c r="AF69" s="1706"/>
      <c r="AG69" s="1881"/>
      <c r="AH69" s="1666" t="s">
        <v>35</v>
      </c>
      <c r="AI69" s="1693" t="s">
        <v>1140</v>
      </c>
      <c r="AJ69" s="1718" t="s">
        <v>1141</v>
      </c>
      <c r="AK69" s="1906"/>
      <c r="AL69" s="1904"/>
      <c r="AM69" s="1904"/>
      <c r="AN69" s="1904"/>
      <c r="AO69" s="1905"/>
      <c r="AP69" s="37"/>
      <c r="AQ69" s="7"/>
    </row>
    <row r="70" spans="1:43" s="1710" customFormat="1" ht="12.75" customHeight="1">
      <c r="A70" s="1665">
        <v>69</v>
      </c>
      <c r="B70" s="7"/>
      <c r="C70" s="1706"/>
      <c r="D70" s="1706"/>
      <c r="E70" s="1706"/>
      <c r="F70" s="1706"/>
      <c r="G70" s="1706"/>
      <c r="H70" s="1706"/>
      <c r="I70" s="1706"/>
      <c r="J70" s="1706"/>
      <c r="K70" s="1706"/>
      <c r="L70" s="1706"/>
      <c r="M70" s="1706"/>
      <c r="N70" s="1706"/>
      <c r="O70" s="1706"/>
      <c r="P70" s="1706"/>
      <c r="Q70" s="1706"/>
      <c r="R70" s="1706"/>
      <c r="S70" s="1734"/>
      <c r="T70" s="1706"/>
      <c r="U70" s="1706"/>
      <c r="V70" s="1706"/>
      <c r="W70" s="1706"/>
      <c r="X70" s="1706"/>
      <c r="Y70" s="1706"/>
      <c r="Z70" s="1706"/>
      <c r="AA70" s="1706"/>
      <c r="AB70" s="1706"/>
      <c r="AC70" s="1706"/>
      <c r="AD70" s="1706"/>
      <c r="AE70" s="1706"/>
      <c r="AF70" s="1706"/>
      <c r="AG70" s="1881"/>
      <c r="AH70" s="1666" t="s">
        <v>38</v>
      </c>
      <c r="AI70" s="1671" t="s">
        <v>972</v>
      </c>
      <c r="AJ70" s="1718" t="s">
        <v>971</v>
      </c>
      <c r="AK70" s="1906"/>
      <c r="AL70" s="1904"/>
      <c r="AM70" s="1904"/>
      <c r="AN70" s="1904"/>
      <c r="AO70" s="1905"/>
      <c r="AP70" s="37"/>
      <c r="AQ70" s="7"/>
    </row>
    <row r="71" spans="1:43" s="1710" customFormat="1" ht="12.75" customHeight="1">
      <c r="A71" s="1665">
        <v>70</v>
      </c>
      <c r="B71" s="7"/>
      <c r="C71" s="1706"/>
      <c r="D71" s="1706"/>
      <c r="E71" s="1706"/>
      <c r="F71" s="1706"/>
      <c r="G71" s="1706"/>
      <c r="H71" s="1706"/>
      <c r="I71" s="1706"/>
      <c r="J71" s="1706"/>
      <c r="K71" s="1706"/>
      <c r="L71" s="1706"/>
      <c r="M71" s="1706"/>
      <c r="N71" s="1706"/>
      <c r="O71" s="1706"/>
      <c r="P71" s="1706"/>
      <c r="Q71" s="1706"/>
      <c r="R71" s="1706"/>
      <c r="S71" s="1734"/>
      <c r="T71" s="1706"/>
      <c r="U71" s="1706"/>
      <c r="V71" s="1706"/>
      <c r="W71" s="1706"/>
      <c r="X71" s="1706"/>
      <c r="Y71" s="1706"/>
      <c r="Z71" s="1706"/>
      <c r="AA71" s="1706"/>
      <c r="AB71" s="1706"/>
      <c r="AC71" s="1706"/>
      <c r="AD71" s="1706"/>
      <c r="AE71" s="1706"/>
      <c r="AF71" s="1706"/>
      <c r="AG71" s="1881"/>
      <c r="AH71" s="1666" t="s">
        <v>41</v>
      </c>
      <c r="AI71" s="1673" t="s">
        <v>1132</v>
      </c>
      <c r="AJ71" s="1718" t="s">
        <v>1296</v>
      </c>
      <c r="AK71" s="1906"/>
      <c r="AL71" s="1904"/>
      <c r="AM71" s="1904"/>
      <c r="AN71" s="1904"/>
      <c r="AO71" s="1905"/>
      <c r="AP71" s="37"/>
      <c r="AQ71" s="7"/>
    </row>
    <row r="72" spans="1:43" s="1710" customFormat="1" ht="12.75" customHeight="1">
      <c r="A72" s="1665">
        <v>71</v>
      </c>
      <c r="B72" s="7"/>
      <c r="C72" s="1706"/>
      <c r="D72" s="1706"/>
      <c r="E72" s="1706"/>
      <c r="F72" s="1706"/>
      <c r="G72" s="1706"/>
      <c r="H72" s="1706"/>
      <c r="I72" s="1706"/>
      <c r="J72" s="1706"/>
      <c r="K72" s="1706"/>
      <c r="L72" s="1706"/>
      <c r="M72" s="1706"/>
      <c r="N72" s="1706"/>
      <c r="O72" s="1706"/>
      <c r="P72" s="1706"/>
      <c r="Q72" s="1706"/>
      <c r="R72" s="1706"/>
      <c r="S72" s="1734">
        <v>1</v>
      </c>
      <c r="T72" s="1706"/>
      <c r="U72" s="1706"/>
      <c r="V72" s="1706"/>
      <c r="W72" s="1706"/>
      <c r="X72" s="1706"/>
      <c r="Y72" s="1706"/>
      <c r="Z72" s="1706"/>
      <c r="AA72" s="1706"/>
      <c r="AB72" s="1706"/>
      <c r="AC72" s="1706"/>
      <c r="AD72" s="1706"/>
      <c r="AE72" s="1706"/>
      <c r="AF72" s="1706">
        <v>1</v>
      </c>
      <c r="AG72" s="1881"/>
      <c r="AH72" s="1691" t="s">
        <v>1356</v>
      </c>
      <c r="AI72" s="1673"/>
      <c r="AJ72" s="1954" t="s">
        <v>1355</v>
      </c>
      <c r="AK72" s="1920">
        <v>26</v>
      </c>
      <c r="AL72" s="1904"/>
      <c r="AM72" s="1904"/>
      <c r="AN72" s="1904"/>
      <c r="AO72" s="1905"/>
      <c r="AP72" s="37"/>
      <c r="AQ72" s="7"/>
    </row>
    <row r="73" spans="1:43" s="1710" customFormat="1" ht="12.75" customHeight="1">
      <c r="A73" s="1665">
        <v>72</v>
      </c>
      <c r="B73" s="7"/>
      <c r="C73" s="1706"/>
      <c r="D73" s="1706"/>
      <c r="E73" s="1706"/>
      <c r="F73" s="1706"/>
      <c r="G73" s="1706"/>
      <c r="H73" s="1706"/>
      <c r="I73" s="1706"/>
      <c r="J73" s="1706"/>
      <c r="K73" s="1706"/>
      <c r="L73" s="1706"/>
      <c r="M73" s="1706"/>
      <c r="N73" s="1706"/>
      <c r="O73" s="1706"/>
      <c r="P73" s="1706"/>
      <c r="Q73" s="1706"/>
      <c r="R73" s="1706"/>
      <c r="S73" s="1734"/>
      <c r="T73" s="1706"/>
      <c r="U73" s="1706"/>
      <c r="V73" s="1706"/>
      <c r="W73" s="1706"/>
      <c r="X73" s="1706"/>
      <c r="Y73" s="1706"/>
      <c r="Z73" s="1706"/>
      <c r="AA73" s="1706"/>
      <c r="AB73" s="1706"/>
      <c r="AC73" s="1706"/>
      <c r="AD73" s="1706"/>
      <c r="AE73" s="1706"/>
      <c r="AF73" s="1706"/>
      <c r="AG73" s="1881"/>
      <c r="AH73" s="1666" t="s">
        <v>41</v>
      </c>
      <c r="AI73" s="1670"/>
      <c r="AJ73" s="1718" t="s">
        <v>1129</v>
      </c>
      <c r="AK73" s="1906"/>
      <c r="AL73" s="1904"/>
      <c r="AM73" s="1904"/>
      <c r="AN73" s="1904"/>
      <c r="AO73" s="1905"/>
      <c r="AP73" s="37"/>
      <c r="AQ73" s="7"/>
    </row>
    <row r="74" spans="1:43" s="1710" customFormat="1" ht="12.75" customHeight="1">
      <c r="A74" s="1665">
        <v>73</v>
      </c>
      <c r="B74" s="7"/>
      <c r="C74" s="1706"/>
      <c r="D74" s="1706"/>
      <c r="E74" s="1706"/>
      <c r="F74" s="1706"/>
      <c r="G74" s="1706"/>
      <c r="H74" s="1706"/>
      <c r="I74" s="1706"/>
      <c r="J74" s="1706"/>
      <c r="K74" s="1706"/>
      <c r="L74" s="1706"/>
      <c r="M74" s="1706"/>
      <c r="N74" s="1706"/>
      <c r="O74" s="1706"/>
      <c r="P74" s="1706"/>
      <c r="Q74" s="1706"/>
      <c r="R74" s="1706"/>
      <c r="S74" s="1734"/>
      <c r="T74" s="1706"/>
      <c r="U74" s="1706"/>
      <c r="V74" s="1706"/>
      <c r="W74" s="1706"/>
      <c r="X74" s="1706"/>
      <c r="Y74" s="1706"/>
      <c r="Z74" s="1706"/>
      <c r="AA74" s="1706"/>
      <c r="AB74" s="1706"/>
      <c r="AC74" s="1706"/>
      <c r="AD74" s="1706"/>
      <c r="AE74" s="1706"/>
      <c r="AF74" s="1706"/>
      <c r="AG74" s="1881"/>
      <c r="AH74" s="1666" t="s">
        <v>54</v>
      </c>
      <c r="AI74" s="1670"/>
      <c r="AJ74" s="1718" t="s">
        <v>1143</v>
      </c>
      <c r="AK74" s="1906"/>
      <c r="AL74" s="1904"/>
      <c r="AM74" s="1904"/>
      <c r="AN74" s="1904"/>
      <c r="AO74" s="1905"/>
      <c r="AP74" s="37"/>
      <c r="AQ74" s="7"/>
    </row>
    <row r="75" spans="1:43" s="1710" customFormat="1" ht="12.75" customHeight="1">
      <c r="A75" s="1665">
        <v>74</v>
      </c>
      <c r="B75" s="7" t="s">
        <v>1165</v>
      </c>
      <c r="C75" s="1706"/>
      <c r="D75" s="1706"/>
      <c r="E75" s="1706"/>
      <c r="F75" s="1706"/>
      <c r="G75" s="1706"/>
      <c r="H75" s="1706"/>
      <c r="I75" s="1706"/>
      <c r="J75" s="1706"/>
      <c r="K75" s="1706"/>
      <c r="L75" s="1706"/>
      <c r="M75" s="1706"/>
      <c r="N75" s="1706"/>
      <c r="O75" s="1706"/>
      <c r="P75" s="1706"/>
      <c r="Q75" s="1706"/>
      <c r="R75" s="1706"/>
      <c r="S75" s="1734"/>
      <c r="T75" s="1706"/>
      <c r="U75" s="1706"/>
      <c r="V75" s="1706"/>
      <c r="W75" s="1706">
        <v>1</v>
      </c>
      <c r="X75" s="1706"/>
      <c r="Y75" s="1706"/>
      <c r="Z75" s="1706"/>
      <c r="AA75" s="1706"/>
      <c r="AB75" s="1706"/>
      <c r="AC75" s="1706"/>
      <c r="AD75" s="1706"/>
      <c r="AE75" s="1706"/>
      <c r="AF75" s="1706">
        <v>1</v>
      </c>
      <c r="AG75" s="1881"/>
      <c r="AH75" s="1666" t="s">
        <v>1005</v>
      </c>
      <c r="AI75" s="1671" t="s">
        <v>943</v>
      </c>
      <c r="AJ75" s="1886" t="s">
        <v>942</v>
      </c>
      <c r="AK75" s="1906"/>
      <c r="AL75" s="1904"/>
      <c r="AM75" s="1904"/>
      <c r="AN75" s="1904"/>
      <c r="AO75" s="1905"/>
      <c r="AP75" s="37"/>
      <c r="AQ75" s="7"/>
    </row>
    <row r="76" spans="1:43" s="1713" customFormat="1" ht="12.75" customHeight="1">
      <c r="A76" s="1665">
        <v>75</v>
      </c>
      <c r="B76" s="295"/>
      <c r="C76" s="1706"/>
      <c r="D76" s="1706"/>
      <c r="E76" s="1706"/>
      <c r="F76" s="1706"/>
      <c r="G76" s="1706"/>
      <c r="H76" s="1706"/>
      <c r="I76" s="1706"/>
      <c r="J76" s="1706"/>
      <c r="K76" s="1706"/>
      <c r="L76" s="1706"/>
      <c r="M76" s="1706"/>
      <c r="N76" s="1706"/>
      <c r="O76" s="1706"/>
      <c r="P76" s="1706"/>
      <c r="Q76" s="1706"/>
      <c r="R76" s="1706"/>
      <c r="S76" s="1734"/>
      <c r="T76" s="1706"/>
      <c r="U76" s="1706"/>
      <c r="V76" s="1706"/>
      <c r="W76" s="1706"/>
      <c r="X76" s="1706"/>
      <c r="Y76" s="1706"/>
      <c r="Z76" s="1706"/>
      <c r="AA76" s="1706"/>
      <c r="AB76" s="1706"/>
      <c r="AC76" s="1706"/>
      <c r="AD76" s="1706"/>
      <c r="AE76" s="1706"/>
      <c r="AF76" s="1706">
        <v>1</v>
      </c>
      <c r="AG76" s="1881"/>
      <c r="AH76" s="1674"/>
      <c r="AI76" s="1679" t="s">
        <v>93</v>
      </c>
      <c r="AJ76" s="1673" t="s">
        <v>208</v>
      </c>
      <c r="AK76" s="1908">
        <v>26</v>
      </c>
      <c r="AL76" s="1912">
        <v>25</v>
      </c>
      <c r="AM76" s="1904"/>
      <c r="AN76" s="1904"/>
      <c r="AO76" s="1905"/>
      <c r="AP76" s="37"/>
      <c r="AQ76" s="7"/>
    </row>
    <row r="77" spans="1:43" s="1710" customFormat="1" ht="12.75" customHeight="1">
      <c r="A77" s="1665">
        <v>76</v>
      </c>
      <c r="B77" s="1674"/>
      <c r="C77" s="1706"/>
      <c r="D77" s="1706"/>
      <c r="E77" s="1706"/>
      <c r="F77" s="1706"/>
      <c r="G77" s="1706"/>
      <c r="H77" s="1706"/>
      <c r="I77" s="1706"/>
      <c r="J77" s="1706"/>
      <c r="K77" s="1706"/>
      <c r="L77" s="1706"/>
      <c r="M77" s="1706"/>
      <c r="N77" s="1706"/>
      <c r="O77" s="1706"/>
      <c r="P77" s="1706"/>
      <c r="Q77" s="1706"/>
      <c r="R77" s="1706"/>
      <c r="S77" s="1734"/>
      <c r="T77" s="1706"/>
      <c r="U77" s="1706"/>
      <c r="V77" s="1706"/>
      <c r="W77" s="1706"/>
      <c r="X77" s="1706"/>
      <c r="Y77" s="1706"/>
      <c r="Z77" s="1706"/>
      <c r="AA77" s="1706"/>
      <c r="AB77" s="1706"/>
      <c r="AC77" s="1706"/>
      <c r="AD77" s="1706"/>
      <c r="AE77" s="1706"/>
      <c r="AF77" s="1706"/>
      <c r="AG77" s="1883"/>
      <c r="AH77" s="1666" t="s">
        <v>38</v>
      </c>
      <c r="AI77" s="1671" t="s">
        <v>959</v>
      </c>
      <c r="AJ77" s="1673" t="s">
        <v>1297</v>
      </c>
      <c r="AK77" s="1903"/>
      <c r="AL77" s="1904"/>
      <c r="AM77" s="1904"/>
      <c r="AN77" s="1904"/>
      <c r="AO77" s="1911"/>
      <c r="AP77" s="336"/>
      <c r="AQ77" s="1674"/>
    </row>
    <row r="78" spans="1:43" s="1710" customFormat="1" ht="12.75" customHeight="1">
      <c r="A78" s="1665">
        <v>77</v>
      </c>
      <c r="B78" s="295"/>
      <c r="C78" s="1708"/>
      <c r="D78" s="1708"/>
      <c r="E78" s="1708"/>
      <c r="F78" s="1708"/>
      <c r="G78" s="1708"/>
      <c r="H78" s="1708"/>
      <c r="I78" s="1708"/>
      <c r="J78" s="1708"/>
      <c r="K78" s="1708"/>
      <c r="L78" s="1708"/>
      <c r="M78" s="1708"/>
      <c r="N78" s="1708"/>
      <c r="O78" s="1708"/>
      <c r="P78" s="1708"/>
      <c r="Q78" s="1708"/>
      <c r="R78" s="1708"/>
      <c r="S78" s="1735"/>
      <c r="T78" s="1708"/>
      <c r="U78" s="1708"/>
      <c r="V78" s="1708"/>
      <c r="W78" s="1708"/>
      <c r="X78" s="1708"/>
      <c r="Y78" s="1708"/>
      <c r="Z78" s="1708"/>
      <c r="AA78" s="1708"/>
      <c r="AB78" s="1708"/>
      <c r="AC78" s="1708"/>
      <c r="AD78" s="1708"/>
      <c r="AE78" s="1708"/>
      <c r="AF78" s="1708"/>
      <c r="AG78" s="1882"/>
      <c r="AH78" s="1668"/>
      <c r="AI78" s="295"/>
      <c r="AJ78" s="1867" t="s">
        <v>157</v>
      </c>
      <c r="AK78" s="2033"/>
      <c r="AL78" s="1901"/>
      <c r="AM78" s="1901"/>
      <c r="AN78" s="1901"/>
      <c r="AO78" s="1902"/>
      <c r="AP78" s="1867" t="s">
        <v>157</v>
      </c>
      <c r="AQ78" s="7"/>
    </row>
    <row r="79" spans="1:43" s="1710" customFormat="1" ht="12.75" customHeight="1">
      <c r="A79" s="1665">
        <v>78</v>
      </c>
      <c r="B79" s="7"/>
      <c r="C79" s="1706"/>
      <c r="D79" s="1706"/>
      <c r="E79" s="1706"/>
      <c r="F79" s="1706"/>
      <c r="G79" s="1706"/>
      <c r="H79" s="1706"/>
      <c r="I79" s="1706"/>
      <c r="J79" s="1706"/>
      <c r="K79" s="1706"/>
      <c r="L79" s="1706"/>
      <c r="M79" s="1706"/>
      <c r="N79" s="1706"/>
      <c r="O79" s="1706"/>
      <c r="P79" s="1706"/>
      <c r="Q79" s="1706"/>
      <c r="R79" s="1706"/>
      <c r="S79" s="1734"/>
      <c r="T79" s="1706"/>
      <c r="U79" s="1706"/>
      <c r="V79" s="1706"/>
      <c r="W79" s="1706"/>
      <c r="X79" s="1706"/>
      <c r="Y79" s="1706"/>
      <c r="Z79" s="1706"/>
      <c r="AA79" s="1706"/>
      <c r="AB79" s="1706"/>
      <c r="AC79" s="1706"/>
      <c r="AD79" s="1706"/>
      <c r="AE79" s="1706"/>
      <c r="AF79" s="1706"/>
      <c r="AG79" s="1881"/>
      <c r="AH79" s="1674"/>
      <c r="AI79" s="1675" t="s">
        <v>107</v>
      </c>
      <c r="AJ79" s="1673" t="s">
        <v>771</v>
      </c>
      <c r="AK79" s="1906"/>
      <c r="AL79" s="1919">
        <v>25</v>
      </c>
      <c r="AM79" s="1904"/>
      <c r="AN79" s="1904"/>
      <c r="AO79" s="1905"/>
      <c r="AP79" s="37"/>
      <c r="AQ79" s="7"/>
    </row>
    <row r="80" spans="1:43" s="1710" customFormat="1" ht="12.75" customHeight="1">
      <c r="A80" s="1665">
        <v>79</v>
      </c>
      <c r="B80" s="295"/>
      <c r="C80" s="1706"/>
      <c r="D80" s="1706"/>
      <c r="E80" s="1706"/>
      <c r="F80" s="1706"/>
      <c r="G80" s="1706"/>
      <c r="H80" s="1706"/>
      <c r="I80" s="1706"/>
      <c r="J80" s="1706"/>
      <c r="K80" s="1706"/>
      <c r="L80" s="1706"/>
      <c r="M80" s="1706"/>
      <c r="N80" s="1706"/>
      <c r="O80" s="1706"/>
      <c r="P80" s="1706"/>
      <c r="Q80" s="1706"/>
      <c r="R80" s="1706"/>
      <c r="S80" s="1734"/>
      <c r="T80" s="1706"/>
      <c r="U80" s="1706"/>
      <c r="V80" s="1706"/>
      <c r="W80" s="1706"/>
      <c r="X80" s="1706"/>
      <c r="Y80" s="1706"/>
      <c r="Z80" s="1706"/>
      <c r="AA80" s="1706"/>
      <c r="AB80" s="1706"/>
      <c r="AC80" s="1706"/>
      <c r="AD80" s="1706"/>
      <c r="AE80" s="1706"/>
      <c r="AF80" s="1706"/>
      <c r="AG80" s="1881"/>
      <c r="AH80" s="1666" t="s">
        <v>998</v>
      </c>
      <c r="AI80" s="1671" t="s">
        <v>1047</v>
      </c>
      <c r="AJ80" s="1673" t="s">
        <v>1298</v>
      </c>
      <c r="AK80" s="1906"/>
      <c r="AL80" s="1904"/>
      <c r="AM80" s="1904"/>
      <c r="AN80" s="1904"/>
      <c r="AO80" s="1905"/>
      <c r="AP80" s="37"/>
      <c r="AQ80" s="7"/>
    </row>
    <row r="81" spans="1:43" s="1710" customFormat="1" ht="12.75" customHeight="1">
      <c r="A81" s="1665">
        <v>80</v>
      </c>
      <c r="B81" s="7"/>
      <c r="C81" s="1706"/>
      <c r="D81" s="1706"/>
      <c r="E81" s="1706"/>
      <c r="F81" s="1706"/>
      <c r="G81" s="1706"/>
      <c r="H81" s="1706"/>
      <c r="I81" s="1706"/>
      <c r="J81" s="1706"/>
      <c r="K81" s="1706"/>
      <c r="L81" s="1706"/>
      <c r="M81" s="1706"/>
      <c r="N81" s="1706"/>
      <c r="O81" s="1706"/>
      <c r="P81" s="1706"/>
      <c r="Q81" s="1706"/>
      <c r="R81" s="1706"/>
      <c r="S81" s="1734"/>
      <c r="T81" s="1706"/>
      <c r="U81" s="1706"/>
      <c r="V81" s="1706"/>
      <c r="W81" s="1706"/>
      <c r="X81" s="1706"/>
      <c r="Y81" s="1706"/>
      <c r="Z81" s="1706"/>
      <c r="AA81" s="1706"/>
      <c r="AB81" s="1706"/>
      <c r="AC81" s="1706"/>
      <c r="AD81" s="1706"/>
      <c r="AE81" s="1706"/>
      <c r="AF81" s="1706"/>
      <c r="AG81" s="1881"/>
      <c r="AH81" s="1674"/>
      <c r="AI81" s="7"/>
      <c r="AJ81" s="37" t="s">
        <v>158</v>
      </c>
      <c r="AK81" s="1903"/>
      <c r="AL81" s="1904"/>
      <c r="AM81" s="1904"/>
      <c r="AN81" s="1904"/>
      <c r="AO81" s="1905"/>
      <c r="AP81" s="1867" t="s">
        <v>158</v>
      </c>
      <c r="AQ81" s="7"/>
    </row>
    <row r="82" spans="1:43" s="1710" customFormat="1" ht="12.75" customHeight="1">
      <c r="A82" s="1665">
        <v>81</v>
      </c>
      <c r="B82" s="2012" t="s">
        <v>57</v>
      </c>
      <c r="C82" s="1738"/>
      <c r="D82" s="1738"/>
      <c r="E82" s="1738"/>
      <c r="F82" s="1738"/>
      <c r="G82" s="1738"/>
      <c r="H82" s="1738"/>
      <c r="I82" s="1738"/>
      <c r="J82" s="1738"/>
      <c r="K82" s="1738"/>
      <c r="L82" s="1738"/>
      <c r="M82" s="1738"/>
      <c r="N82" s="1738"/>
      <c r="O82" s="1738"/>
      <c r="P82" s="1738"/>
      <c r="Q82" s="1738"/>
      <c r="R82" s="1738"/>
      <c r="S82" s="1739"/>
      <c r="T82" s="1738"/>
      <c r="U82" s="1738"/>
      <c r="V82" s="1738"/>
      <c r="W82" s="1738"/>
      <c r="X82" s="1738"/>
      <c r="Y82" s="1738"/>
      <c r="Z82" s="1738"/>
      <c r="AA82" s="1738"/>
      <c r="AB82" s="1738"/>
      <c r="AC82" s="1738"/>
      <c r="AD82" s="1738"/>
      <c r="AE82" s="1738"/>
      <c r="AF82" s="1738">
        <v>1</v>
      </c>
      <c r="AG82" s="1887"/>
      <c r="AH82" s="2025"/>
      <c r="AI82" s="217"/>
      <c r="AJ82" s="217" t="s">
        <v>115</v>
      </c>
      <c r="AK82" s="2034">
        <v>26</v>
      </c>
      <c r="AL82" s="2037">
        <v>25</v>
      </c>
      <c r="AM82" s="1921"/>
      <c r="AN82" s="1921"/>
      <c r="AO82" s="1922"/>
      <c r="AP82" s="37"/>
      <c r="AQ82" s="7"/>
    </row>
    <row r="83" spans="1:43" s="1710" customFormat="1" ht="12.75" customHeight="1">
      <c r="A83" s="1665">
        <v>82</v>
      </c>
      <c r="B83" s="7"/>
      <c r="C83" s="1706"/>
      <c r="D83" s="1706"/>
      <c r="E83" s="1706"/>
      <c r="F83" s="1706"/>
      <c r="G83" s="1706"/>
      <c r="H83" s="1706"/>
      <c r="I83" s="1706"/>
      <c r="J83" s="1706"/>
      <c r="K83" s="1706"/>
      <c r="L83" s="1706"/>
      <c r="M83" s="1706"/>
      <c r="N83" s="1706"/>
      <c r="O83" s="1706"/>
      <c r="P83" s="1706"/>
      <c r="Q83" s="1706"/>
      <c r="R83" s="1706"/>
      <c r="S83" s="1734"/>
      <c r="T83" s="1706"/>
      <c r="U83" s="1706"/>
      <c r="V83" s="1706"/>
      <c r="W83" s="1706"/>
      <c r="X83" s="1706"/>
      <c r="Y83" s="1706"/>
      <c r="Z83" s="1706"/>
      <c r="AA83" s="1706"/>
      <c r="AB83" s="1706"/>
      <c r="AC83" s="1706"/>
      <c r="AD83" s="1706"/>
      <c r="AE83" s="1706"/>
      <c r="AF83" s="1706"/>
      <c r="AG83" s="1881"/>
      <c r="AH83" s="1674"/>
      <c r="AI83" s="7"/>
      <c r="AJ83" s="37" t="s">
        <v>159</v>
      </c>
      <c r="AK83" s="1903"/>
      <c r="AL83" s="1904"/>
      <c r="AM83" s="1904"/>
      <c r="AN83" s="1904"/>
      <c r="AO83" s="1905"/>
      <c r="AP83" s="1867" t="s">
        <v>159</v>
      </c>
      <c r="AQ83" s="7"/>
    </row>
    <row r="84" spans="1:43" s="1710" customFormat="1" ht="12.75" customHeight="1">
      <c r="A84" s="1665">
        <v>83</v>
      </c>
      <c r="B84" s="7"/>
      <c r="C84" s="1738"/>
      <c r="D84" s="1738"/>
      <c r="E84" s="1738"/>
      <c r="F84" s="1738"/>
      <c r="G84" s="1738"/>
      <c r="H84" s="1738"/>
      <c r="I84" s="1738"/>
      <c r="J84" s="1738"/>
      <c r="K84" s="1738"/>
      <c r="L84" s="1738"/>
      <c r="M84" s="1738"/>
      <c r="N84" s="1738"/>
      <c r="O84" s="1738"/>
      <c r="P84" s="1738"/>
      <c r="Q84" s="1738"/>
      <c r="R84" s="1738"/>
      <c r="S84" s="1739"/>
      <c r="T84" s="1738"/>
      <c r="U84" s="1738"/>
      <c r="V84" s="1738"/>
      <c r="W84" s="1738"/>
      <c r="X84" s="1738"/>
      <c r="Y84" s="1738"/>
      <c r="Z84" s="1738"/>
      <c r="AA84" s="1738"/>
      <c r="AB84" s="1738"/>
      <c r="AC84" s="1738"/>
      <c r="AD84" s="1738"/>
      <c r="AE84" s="1738"/>
      <c r="AF84" s="1738"/>
      <c r="AG84" s="1887"/>
      <c r="AH84" s="2026" t="s">
        <v>37</v>
      </c>
      <c r="AI84" s="2030" t="s">
        <v>1017</v>
      </c>
      <c r="AJ84" s="1740" t="s">
        <v>1018</v>
      </c>
      <c r="AK84" s="1923"/>
      <c r="AL84" s="1921"/>
      <c r="AM84" s="1921"/>
      <c r="AN84" s="1921"/>
      <c r="AO84" s="1922"/>
      <c r="AP84" s="37"/>
      <c r="AQ84" s="7"/>
    </row>
    <row r="85" spans="1:43" s="1710" customFormat="1" ht="12.75" customHeight="1">
      <c r="A85" s="1665">
        <v>84</v>
      </c>
      <c r="B85" s="7"/>
      <c r="C85" s="1706"/>
      <c r="D85" s="1706"/>
      <c r="E85" s="1706"/>
      <c r="F85" s="1706"/>
      <c r="G85" s="1706"/>
      <c r="H85" s="1706"/>
      <c r="I85" s="1706"/>
      <c r="J85" s="1706"/>
      <c r="K85" s="1706"/>
      <c r="L85" s="1706"/>
      <c r="M85" s="1706"/>
      <c r="N85" s="1706"/>
      <c r="O85" s="1706"/>
      <c r="P85" s="1706"/>
      <c r="Q85" s="1706"/>
      <c r="R85" s="1706"/>
      <c r="S85" s="1734"/>
      <c r="T85" s="1706"/>
      <c r="U85" s="1706"/>
      <c r="V85" s="1706"/>
      <c r="W85" s="1706"/>
      <c r="X85" s="1706"/>
      <c r="Y85" s="1706"/>
      <c r="Z85" s="1706"/>
      <c r="AA85" s="1706"/>
      <c r="AB85" s="1706"/>
      <c r="AC85" s="1706"/>
      <c r="AD85" s="1706"/>
      <c r="AE85" s="1706"/>
      <c r="AF85" s="1706"/>
      <c r="AG85" s="1881"/>
      <c r="AH85" s="1666" t="s">
        <v>54</v>
      </c>
      <c r="AI85" s="1666" t="s">
        <v>1275</v>
      </c>
      <c r="AJ85" s="1673" t="s">
        <v>1299</v>
      </c>
      <c r="AK85" s="1906"/>
      <c r="AL85" s="1912">
        <v>25</v>
      </c>
      <c r="AM85" s="1904"/>
      <c r="AN85" s="1904"/>
      <c r="AO85" s="1905"/>
      <c r="AP85" s="37"/>
      <c r="AQ85" s="7"/>
    </row>
    <row r="86" spans="1:43" s="1710" customFormat="1" ht="12.75" customHeight="1">
      <c r="A86" s="1665">
        <v>85</v>
      </c>
      <c r="B86" s="7"/>
      <c r="C86" s="1706"/>
      <c r="D86" s="1706"/>
      <c r="E86" s="1706"/>
      <c r="F86" s="1706"/>
      <c r="G86" s="1706"/>
      <c r="H86" s="1706"/>
      <c r="I86" s="1706"/>
      <c r="J86" s="1706"/>
      <c r="K86" s="1706"/>
      <c r="L86" s="1706"/>
      <c r="M86" s="1706"/>
      <c r="N86" s="1706"/>
      <c r="O86" s="1706"/>
      <c r="P86" s="1706"/>
      <c r="Q86" s="1706"/>
      <c r="R86" s="1706"/>
      <c r="S86" s="1734"/>
      <c r="T86" s="1706"/>
      <c r="U86" s="1706"/>
      <c r="V86" s="1706"/>
      <c r="W86" s="1706"/>
      <c r="X86" s="1706"/>
      <c r="Y86" s="1706"/>
      <c r="Z86" s="1706"/>
      <c r="AA86" s="1706"/>
      <c r="AB86" s="1706"/>
      <c r="AC86" s="1706"/>
      <c r="AD86" s="1706"/>
      <c r="AE86" s="1706"/>
      <c r="AF86" s="1706"/>
      <c r="AG86" s="1881"/>
      <c r="AH86" s="1666" t="s">
        <v>35</v>
      </c>
      <c r="AI86" s="1671" t="s">
        <v>1053</v>
      </c>
      <c r="AJ86" s="1714" t="s">
        <v>1300</v>
      </c>
      <c r="AK86" s="1906"/>
      <c r="AL86" s="1904"/>
      <c r="AM86" s="1904"/>
      <c r="AN86" s="1904"/>
      <c r="AO86" s="1905"/>
      <c r="AP86" s="37"/>
      <c r="AQ86" s="7"/>
    </row>
    <row r="87" spans="1:43" s="1710" customFormat="1" ht="12.75" customHeight="1">
      <c r="A87" s="1665">
        <v>86</v>
      </c>
      <c r="B87" s="1863" t="s">
        <v>1169</v>
      </c>
      <c r="C87" s="1706"/>
      <c r="D87" s="1706"/>
      <c r="E87" s="1706"/>
      <c r="F87" s="1706"/>
      <c r="G87" s="1706"/>
      <c r="H87" s="1706"/>
      <c r="I87" s="1706"/>
      <c r="J87" s="1706"/>
      <c r="K87" s="1706"/>
      <c r="L87" s="1706"/>
      <c r="M87" s="1706"/>
      <c r="N87" s="1706"/>
      <c r="O87" s="1706"/>
      <c r="P87" s="1706"/>
      <c r="Q87" s="1706"/>
      <c r="R87" s="1706"/>
      <c r="S87" s="1734"/>
      <c r="T87" s="1706"/>
      <c r="U87" s="1706"/>
      <c r="V87" s="1706"/>
      <c r="W87" s="1706"/>
      <c r="X87" s="1706"/>
      <c r="Y87" s="1706">
        <v>1</v>
      </c>
      <c r="Z87" s="1706"/>
      <c r="AA87" s="1706"/>
      <c r="AB87" s="1706"/>
      <c r="AC87" s="1706"/>
      <c r="AD87" s="1706"/>
      <c r="AE87" s="1706"/>
      <c r="AF87" s="1706">
        <v>1</v>
      </c>
      <c r="AG87" s="1881"/>
      <c r="AH87" s="1666" t="s">
        <v>37</v>
      </c>
      <c r="AI87" s="1670"/>
      <c r="AJ87" s="1721" t="s">
        <v>1171</v>
      </c>
      <c r="AK87" s="1908">
        <v>26</v>
      </c>
      <c r="AL87" s="1904"/>
      <c r="AM87" s="1904"/>
      <c r="AN87" s="1904"/>
      <c r="AO87" s="1905"/>
      <c r="AP87" s="37"/>
      <c r="AQ87" s="7"/>
    </row>
    <row r="88" spans="1:43" s="1710" customFormat="1" ht="12.75" customHeight="1">
      <c r="A88" s="1665">
        <v>87</v>
      </c>
      <c r="B88" s="7"/>
      <c r="C88" s="1706"/>
      <c r="D88" s="1706"/>
      <c r="E88" s="1706"/>
      <c r="F88" s="1706"/>
      <c r="G88" s="1706"/>
      <c r="H88" s="1706"/>
      <c r="I88" s="1706"/>
      <c r="J88" s="1706"/>
      <c r="K88" s="1706"/>
      <c r="L88" s="1706"/>
      <c r="M88" s="1706"/>
      <c r="N88" s="1706"/>
      <c r="O88" s="1706"/>
      <c r="P88" s="1706"/>
      <c r="Q88" s="1706"/>
      <c r="R88" s="1706"/>
      <c r="S88" s="1734"/>
      <c r="T88" s="1706"/>
      <c r="U88" s="1706"/>
      <c r="V88" s="1706"/>
      <c r="W88" s="1706"/>
      <c r="X88" s="1706"/>
      <c r="Y88" s="1706"/>
      <c r="Z88" s="1706"/>
      <c r="AA88" s="1706"/>
      <c r="AB88" s="1706"/>
      <c r="AC88" s="1706"/>
      <c r="AD88" s="1706"/>
      <c r="AE88" s="1706"/>
      <c r="AF88" s="1706"/>
      <c r="AG88" s="1881"/>
      <c r="AH88" s="1666" t="s">
        <v>46</v>
      </c>
      <c r="AI88" s="1693" t="s">
        <v>1131</v>
      </c>
      <c r="AJ88" s="1725" t="s">
        <v>1360</v>
      </c>
      <c r="AK88" s="1906"/>
      <c r="AL88" s="1904"/>
      <c r="AM88" s="1904"/>
      <c r="AN88" s="1904"/>
      <c r="AO88" s="1905"/>
      <c r="AP88" s="37"/>
      <c r="AQ88" s="7"/>
    </row>
    <row r="89" spans="1:43" s="1710" customFormat="1" ht="12.75" customHeight="1">
      <c r="A89" s="1665">
        <v>88</v>
      </c>
      <c r="B89" s="7"/>
      <c r="C89" s="1706"/>
      <c r="D89" s="1706"/>
      <c r="E89" s="1706"/>
      <c r="F89" s="1706"/>
      <c r="G89" s="1706"/>
      <c r="H89" s="1706"/>
      <c r="I89" s="1706"/>
      <c r="J89" s="1706"/>
      <c r="K89" s="1706"/>
      <c r="L89" s="1706"/>
      <c r="M89" s="1706"/>
      <c r="N89" s="1706"/>
      <c r="O89" s="1706"/>
      <c r="P89" s="1706"/>
      <c r="Q89" s="1706"/>
      <c r="R89" s="1706"/>
      <c r="S89" s="1734"/>
      <c r="T89" s="1706"/>
      <c r="U89" s="1706"/>
      <c r="V89" s="1706"/>
      <c r="W89" s="1706"/>
      <c r="X89" s="1706"/>
      <c r="Y89" s="1706"/>
      <c r="Z89" s="1706"/>
      <c r="AA89" s="1706"/>
      <c r="AB89" s="1706"/>
      <c r="AC89" s="1706"/>
      <c r="AD89" s="1706"/>
      <c r="AE89" s="1706"/>
      <c r="AF89" s="1706"/>
      <c r="AG89" s="1881"/>
      <c r="AH89" s="1666" t="s">
        <v>37</v>
      </c>
      <c r="AI89" s="1670"/>
      <c r="AJ89" s="1775" t="s">
        <v>1359</v>
      </c>
      <c r="AK89" s="1906"/>
      <c r="AL89" s="1904"/>
      <c r="AM89" s="1904"/>
      <c r="AN89" s="1904"/>
      <c r="AO89" s="1905"/>
      <c r="AP89" s="37"/>
      <c r="AQ89" s="7"/>
    </row>
    <row r="90" spans="1:43" s="1710" customFormat="1" ht="12.75" customHeight="1">
      <c r="A90" s="1665">
        <v>89</v>
      </c>
      <c r="B90" s="7" t="s">
        <v>1202</v>
      </c>
      <c r="C90" s="1706">
        <v>1</v>
      </c>
      <c r="D90" s="1706"/>
      <c r="E90" s="1706"/>
      <c r="F90" s="1706"/>
      <c r="G90" s="1706"/>
      <c r="H90" s="1706"/>
      <c r="I90" s="1706"/>
      <c r="J90" s="1706"/>
      <c r="K90" s="1706"/>
      <c r="L90" s="1706"/>
      <c r="M90" s="1706"/>
      <c r="N90" s="1706"/>
      <c r="O90" s="1706"/>
      <c r="P90" s="1706"/>
      <c r="Q90" s="1706"/>
      <c r="R90" s="1706"/>
      <c r="S90" s="1734"/>
      <c r="T90" s="1706"/>
      <c r="U90" s="1706"/>
      <c r="V90" s="1706"/>
      <c r="W90" s="1706"/>
      <c r="X90" s="1706"/>
      <c r="Y90" s="1706"/>
      <c r="Z90" s="1706"/>
      <c r="AA90" s="1706"/>
      <c r="AB90" s="1706"/>
      <c r="AC90" s="1706">
        <v>1</v>
      </c>
      <c r="AD90" s="1706"/>
      <c r="AE90" s="1706"/>
      <c r="AF90" s="1706">
        <v>1</v>
      </c>
      <c r="AG90" s="1881"/>
      <c r="AH90" s="1666" t="s">
        <v>38</v>
      </c>
      <c r="AI90" s="1671" t="s">
        <v>975</v>
      </c>
      <c r="AJ90" s="1965" t="s">
        <v>973</v>
      </c>
      <c r="AK90" s="1908"/>
      <c r="AL90" s="1904"/>
      <c r="AM90" s="1904"/>
      <c r="AN90" s="1904"/>
      <c r="AO90" s="1905"/>
      <c r="AP90" s="37"/>
      <c r="AQ90" s="7"/>
    </row>
    <row r="91" spans="1:43" s="1710" customFormat="1" ht="12.75" customHeight="1">
      <c r="A91" s="1665">
        <v>90</v>
      </c>
      <c r="B91" s="7"/>
      <c r="C91" s="1708"/>
      <c r="D91" s="1708"/>
      <c r="E91" s="1708"/>
      <c r="F91" s="1708"/>
      <c r="G91" s="1708"/>
      <c r="H91" s="1708"/>
      <c r="I91" s="1708"/>
      <c r="J91" s="1708"/>
      <c r="K91" s="1708"/>
      <c r="L91" s="1708"/>
      <c r="M91" s="1708"/>
      <c r="N91" s="1708"/>
      <c r="O91" s="1708"/>
      <c r="P91" s="1708"/>
      <c r="Q91" s="1708"/>
      <c r="R91" s="1708"/>
      <c r="S91" s="1735"/>
      <c r="T91" s="1708"/>
      <c r="U91" s="1708"/>
      <c r="V91" s="1708"/>
      <c r="W91" s="1708"/>
      <c r="X91" s="1708"/>
      <c r="Y91" s="1708"/>
      <c r="Z91" s="1708"/>
      <c r="AA91" s="1708"/>
      <c r="AB91" s="1708"/>
      <c r="AC91" s="1708"/>
      <c r="AD91" s="1708"/>
      <c r="AE91" s="1708"/>
      <c r="AF91" s="1708"/>
      <c r="AG91" s="1882"/>
      <c r="AH91" s="1668"/>
      <c r="AI91" s="295"/>
      <c r="AJ91" s="1867" t="s">
        <v>160</v>
      </c>
      <c r="AK91" s="2033"/>
      <c r="AL91" s="1901"/>
      <c r="AM91" s="1901"/>
      <c r="AN91" s="1901"/>
      <c r="AO91" s="1902"/>
      <c r="AP91" s="1867" t="s">
        <v>160</v>
      </c>
      <c r="AQ91" s="7"/>
    </row>
    <row r="92" spans="1:43" s="1710" customFormat="1" ht="12.75" customHeight="1">
      <c r="A92" s="1665">
        <v>91</v>
      </c>
      <c r="B92" s="7"/>
      <c r="C92" s="1706"/>
      <c r="D92" s="1706"/>
      <c r="E92" s="1706"/>
      <c r="F92" s="1706"/>
      <c r="G92" s="1706"/>
      <c r="H92" s="1706"/>
      <c r="I92" s="1706"/>
      <c r="J92" s="1706"/>
      <c r="K92" s="1706"/>
      <c r="L92" s="1706"/>
      <c r="M92" s="1706"/>
      <c r="N92" s="1706"/>
      <c r="O92" s="1706"/>
      <c r="P92" s="1706"/>
      <c r="Q92" s="1706"/>
      <c r="R92" s="1706"/>
      <c r="S92" s="1734"/>
      <c r="T92" s="1706"/>
      <c r="U92" s="1706"/>
      <c r="V92" s="1706"/>
      <c r="W92" s="1706"/>
      <c r="X92" s="1706"/>
      <c r="Y92" s="1706"/>
      <c r="Z92" s="1706"/>
      <c r="AA92" s="1706"/>
      <c r="AB92" s="1706"/>
      <c r="AC92" s="1706"/>
      <c r="AD92" s="1706"/>
      <c r="AE92" s="1706"/>
      <c r="AF92" s="1706"/>
      <c r="AG92" s="1881"/>
      <c r="AH92" s="1666" t="s">
        <v>54</v>
      </c>
      <c r="AI92" s="7"/>
      <c r="AJ92" s="1861" t="s">
        <v>1266</v>
      </c>
      <c r="AK92" s="1903"/>
      <c r="AL92" s="1904"/>
      <c r="AM92" s="1904"/>
      <c r="AN92" s="1904"/>
      <c r="AO92" s="1905"/>
      <c r="AP92" s="37"/>
      <c r="AQ92" s="7"/>
    </row>
    <row r="93" spans="1:43" s="1710" customFormat="1" ht="12.75" customHeight="1">
      <c r="A93" s="1665">
        <v>92</v>
      </c>
      <c r="B93" s="7"/>
      <c r="C93" s="1706"/>
      <c r="D93" s="1706"/>
      <c r="E93" s="1706"/>
      <c r="F93" s="1706"/>
      <c r="G93" s="1706"/>
      <c r="H93" s="1706"/>
      <c r="I93" s="1706"/>
      <c r="J93" s="1706"/>
      <c r="K93" s="1706"/>
      <c r="L93" s="1706"/>
      <c r="M93" s="1706"/>
      <c r="N93" s="1706"/>
      <c r="O93" s="1706"/>
      <c r="P93" s="1706"/>
      <c r="Q93" s="1706"/>
      <c r="R93" s="1706"/>
      <c r="S93" s="1734"/>
      <c r="T93" s="1706"/>
      <c r="U93" s="1706"/>
      <c r="V93" s="1706"/>
      <c r="W93" s="1706"/>
      <c r="X93" s="1706"/>
      <c r="Y93" s="1706"/>
      <c r="Z93" s="1706"/>
      <c r="AA93" s="1706"/>
      <c r="AB93" s="1706"/>
      <c r="AC93" s="1706"/>
      <c r="AD93" s="1706"/>
      <c r="AE93" s="1706"/>
      <c r="AF93" s="1706"/>
      <c r="AG93" s="1881"/>
      <c r="AH93" s="1666" t="s">
        <v>54</v>
      </c>
      <c r="AI93" s="1691" t="s">
        <v>1265</v>
      </c>
      <c r="AJ93" s="1716" t="s">
        <v>1343</v>
      </c>
      <c r="AK93" s="1903"/>
      <c r="AL93" s="1904"/>
      <c r="AM93" s="1904"/>
      <c r="AN93" s="1904"/>
      <c r="AO93" s="1905"/>
      <c r="AP93" s="37"/>
      <c r="AQ93" s="7"/>
    </row>
    <row r="94" spans="1:43" s="1710" customFormat="1" ht="12.75" customHeight="1">
      <c r="A94" s="1665">
        <v>93</v>
      </c>
      <c r="B94" s="206" t="s">
        <v>1159</v>
      </c>
      <c r="C94" s="1706"/>
      <c r="D94" s="1706"/>
      <c r="E94" s="1706"/>
      <c r="F94" s="1706"/>
      <c r="G94" s="1706"/>
      <c r="H94" s="1706"/>
      <c r="I94" s="1706"/>
      <c r="J94" s="1706">
        <v>1</v>
      </c>
      <c r="K94" s="1706"/>
      <c r="L94" s="1706"/>
      <c r="M94" s="1706"/>
      <c r="N94" s="1706"/>
      <c r="O94" s="1706">
        <v>1</v>
      </c>
      <c r="P94" s="1706"/>
      <c r="Q94" s="1706"/>
      <c r="R94" s="1706"/>
      <c r="S94" s="1734"/>
      <c r="T94" s="1706"/>
      <c r="U94" s="1706"/>
      <c r="V94" s="1706"/>
      <c r="W94" s="1706"/>
      <c r="X94" s="1706"/>
      <c r="Y94" s="1706"/>
      <c r="Z94" s="1706"/>
      <c r="AA94" s="1706"/>
      <c r="AB94" s="1706"/>
      <c r="AC94" s="1706"/>
      <c r="AD94" s="1706"/>
      <c r="AE94" s="1706"/>
      <c r="AF94" s="1706">
        <v>1</v>
      </c>
      <c r="AG94" s="1881"/>
      <c r="AH94" s="1666" t="s">
        <v>38</v>
      </c>
      <c r="AI94" s="1670" t="s">
        <v>978</v>
      </c>
      <c r="AJ94" s="1670" t="s">
        <v>1301</v>
      </c>
      <c r="AK94" s="1908">
        <v>26</v>
      </c>
      <c r="AL94" s="1904"/>
      <c r="AM94" s="1904"/>
      <c r="AN94" s="1904"/>
      <c r="AO94" s="1905"/>
      <c r="AP94" s="37"/>
      <c r="AQ94" s="7"/>
    </row>
    <row r="95" spans="1:43" s="1710" customFormat="1" ht="12.75" customHeight="1">
      <c r="A95" s="1665">
        <v>94</v>
      </c>
      <c r="B95" s="206"/>
      <c r="C95" s="1706"/>
      <c r="D95" s="1706"/>
      <c r="E95" s="1706"/>
      <c r="F95" s="1706">
        <v>1</v>
      </c>
      <c r="G95" s="1706"/>
      <c r="H95" s="1706"/>
      <c r="I95" s="1706"/>
      <c r="J95" s="1706"/>
      <c r="K95" s="1706"/>
      <c r="L95" s="1706"/>
      <c r="M95" s="1706"/>
      <c r="N95" s="1706"/>
      <c r="O95" s="1706"/>
      <c r="P95" s="1706"/>
      <c r="Q95" s="1706"/>
      <c r="R95" s="1706"/>
      <c r="S95" s="1734"/>
      <c r="T95" s="1706"/>
      <c r="U95" s="1706"/>
      <c r="V95" s="1706"/>
      <c r="W95" s="1706"/>
      <c r="X95" s="1706"/>
      <c r="Y95" s="1706"/>
      <c r="Z95" s="1706"/>
      <c r="AA95" s="1706"/>
      <c r="AB95" s="1706"/>
      <c r="AC95" s="1706"/>
      <c r="AD95" s="1706"/>
      <c r="AE95" s="1706"/>
      <c r="AF95" s="1706">
        <v>1</v>
      </c>
      <c r="AG95" s="1881"/>
      <c r="AH95" s="1666"/>
      <c r="AI95" s="1679" t="s">
        <v>93</v>
      </c>
      <c r="AJ95" s="1716" t="s">
        <v>1348</v>
      </c>
      <c r="AK95" s="1908">
        <v>26</v>
      </c>
      <c r="AL95" s="1904"/>
      <c r="AM95" s="1904"/>
      <c r="AN95" s="1904"/>
      <c r="AO95" s="1905"/>
      <c r="AP95" s="37"/>
      <c r="AQ95" s="7"/>
    </row>
    <row r="96" spans="1:43" s="1710" customFormat="1" ht="12.75" customHeight="1">
      <c r="A96" s="1665">
        <v>95</v>
      </c>
      <c r="B96" s="7"/>
      <c r="C96" s="1706"/>
      <c r="D96" s="1706"/>
      <c r="E96" s="1706">
        <v>1</v>
      </c>
      <c r="F96" s="1706"/>
      <c r="G96" s="1706"/>
      <c r="H96" s="1706"/>
      <c r="I96" s="1706"/>
      <c r="J96" s="1706"/>
      <c r="K96" s="1706"/>
      <c r="L96" s="1706"/>
      <c r="M96" s="1706"/>
      <c r="N96" s="1706"/>
      <c r="O96" s="1706"/>
      <c r="P96" s="1706">
        <v>1</v>
      </c>
      <c r="Q96" s="1706"/>
      <c r="R96" s="1706"/>
      <c r="S96" s="1706"/>
      <c r="T96" s="1706"/>
      <c r="U96" s="1706"/>
      <c r="V96" s="1706"/>
      <c r="W96" s="1706"/>
      <c r="X96" s="1706"/>
      <c r="Y96" s="1706"/>
      <c r="Z96" s="1706"/>
      <c r="AA96" s="1706"/>
      <c r="AB96" s="1706"/>
      <c r="AC96" s="1706"/>
      <c r="AD96" s="1706"/>
      <c r="AE96" s="1706"/>
      <c r="AF96" s="1706">
        <v>1</v>
      </c>
      <c r="AG96" s="1885"/>
      <c r="AH96" s="1666" t="s">
        <v>38</v>
      </c>
      <c r="AI96" s="1670"/>
      <c r="AJ96" s="1716" t="s">
        <v>1345</v>
      </c>
      <c r="AK96" s="1924">
        <v>26</v>
      </c>
      <c r="AL96" s="1904"/>
      <c r="AM96" s="1904"/>
      <c r="AN96" s="1904"/>
      <c r="AO96" s="1905"/>
      <c r="AP96" s="37"/>
      <c r="AQ96" s="7"/>
    </row>
    <row r="97" spans="1:43" s="1710" customFormat="1" ht="12.75" customHeight="1">
      <c r="A97" s="1665">
        <v>96</v>
      </c>
      <c r="B97" s="2012" t="s">
        <v>1227</v>
      </c>
      <c r="C97" s="1706"/>
      <c r="D97" s="1706"/>
      <c r="E97" s="1706"/>
      <c r="F97" s="1706"/>
      <c r="G97" s="1706"/>
      <c r="H97" s="1706"/>
      <c r="I97" s="1706"/>
      <c r="J97" s="1706">
        <v>1</v>
      </c>
      <c r="K97" s="1706"/>
      <c r="L97" s="1706"/>
      <c r="M97" s="1706"/>
      <c r="N97" s="1706"/>
      <c r="O97" s="1706"/>
      <c r="P97" s="1706"/>
      <c r="Q97" s="1706"/>
      <c r="R97" s="1706"/>
      <c r="S97" s="1734"/>
      <c r="T97" s="1706"/>
      <c r="U97" s="1706"/>
      <c r="V97" s="1706"/>
      <c r="W97" s="1706"/>
      <c r="X97" s="1706"/>
      <c r="Y97" s="1706"/>
      <c r="Z97" s="1706"/>
      <c r="AA97" s="1706"/>
      <c r="AB97" s="1706"/>
      <c r="AC97" s="1706"/>
      <c r="AD97" s="1706"/>
      <c r="AE97" s="1706"/>
      <c r="AF97" s="1706">
        <v>1</v>
      </c>
      <c r="AG97" s="1885" t="s">
        <v>1241</v>
      </c>
      <c r="AH97" s="1666" t="s">
        <v>38</v>
      </c>
      <c r="AI97" s="1671" t="s">
        <v>963</v>
      </c>
      <c r="AJ97" s="1670" t="s">
        <v>1344</v>
      </c>
      <c r="AK97" s="1907">
        <v>26</v>
      </c>
      <c r="AL97" s="1904"/>
      <c r="AM97" s="1904"/>
      <c r="AN97" s="1904"/>
      <c r="AO97" s="1905"/>
      <c r="AP97" s="37"/>
      <c r="AQ97" s="7"/>
    </row>
    <row r="98" spans="1:43" s="1710" customFormat="1" ht="12.75" customHeight="1">
      <c r="A98" s="1665">
        <v>97</v>
      </c>
      <c r="B98" s="2012" t="s">
        <v>1227</v>
      </c>
      <c r="C98" s="1706"/>
      <c r="D98" s="1706"/>
      <c r="E98" s="1706"/>
      <c r="F98" s="1706"/>
      <c r="G98" s="1706"/>
      <c r="H98" s="1706"/>
      <c r="I98" s="1706"/>
      <c r="J98" s="1706">
        <v>1</v>
      </c>
      <c r="K98" s="1706"/>
      <c r="L98" s="1706"/>
      <c r="M98" s="1706"/>
      <c r="N98" s="1706"/>
      <c r="O98" s="1706"/>
      <c r="P98" s="1706"/>
      <c r="Q98" s="1706"/>
      <c r="R98" s="1706"/>
      <c r="S98" s="1734"/>
      <c r="T98" s="1706"/>
      <c r="U98" s="1706"/>
      <c r="V98" s="1706"/>
      <c r="W98" s="1706"/>
      <c r="X98" s="1706"/>
      <c r="Y98" s="1706"/>
      <c r="Z98" s="1706"/>
      <c r="AA98" s="1706"/>
      <c r="AB98" s="1706"/>
      <c r="AC98" s="1706"/>
      <c r="AD98" s="1706"/>
      <c r="AE98" s="1706"/>
      <c r="AF98" s="1706">
        <v>1</v>
      </c>
      <c r="AG98" s="1885" t="s">
        <v>1241</v>
      </c>
      <c r="AH98" s="1666" t="s">
        <v>38</v>
      </c>
      <c r="AI98" s="1670"/>
      <c r="AJ98" s="1670" t="s">
        <v>1235</v>
      </c>
      <c r="AK98" s="1907">
        <v>26</v>
      </c>
      <c r="AL98" s="1904"/>
      <c r="AM98" s="1904"/>
      <c r="AN98" s="1904"/>
      <c r="AO98" s="1905"/>
      <c r="AP98" s="37"/>
      <c r="AQ98" s="1715"/>
    </row>
    <row r="99" spans="1:43" s="1710" customFormat="1" ht="12.75" customHeight="1">
      <c r="A99" s="1665">
        <v>98</v>
      </c>
      <c r="B99" s="7" t="s">
        <v>1164</v>
      </c>
      <c r="C99" s="1706"/>
      <c r="D99" s="1706"/>
      <c r="E99" s="1706"/>
      <c r="F99" s="1706"/>
      <c r="G99" s="1706"/>
      <c r="H99" s="1706"/>
      <c r="I99" s="1706"/>
      <c r="J99" s="1706"/>
      <c r="K99" s="1706"/>
      <c r="L99" s="1706"/>
      <c r="M99" s="1706"/>
      <c r="N99" s="1706"/>
      <c r="O99" s="1706"/>
      <c r="P99" s="1706"/>
      <c r="Q99" s="1706"/>
      <c r="R99" s="1706"/>
      <c r="S99" s="1734"/>
      <c r="T99" s="1706"/>
      <c r="U99" s="1706"/>
      <c r="V99" s="1706">
        <v>1</v>
      </c>
      <c r="W99" s="1706"/>
      <c r="X99" s="1706"/>
      <c r="Y99" s="1706"/>
      <c r="Z99" s="1706"/>
      <c r="AA99" s="1706"/>
      <c r="AB99" s="1706"/>
      <c r="AC99" s="1706"/>
      <c r="AD99" s="1706"/>
      <c r="AE99" s="1706"/>
      <c r="AF99" s="1706">
        <v>1</v>
      </c>
      <c r="AG99" s="1881"/>
      <c r="AH99" s="1672" t="s">
        <v>37</v>
      </c>
      <c r="AI99" s="1673" t="s">
        <v>1081</v>
      </c>
      <c r="AJ99" s="1965" t="s">
        <v>1302</v>
      </c>
      <c r="AK99" s="1908"/>
      <c r="AL99" s="1904"/>
      <c r="AM99" s="1904"/>
      <c r="AN99" s="1904"/>
      <c r="AO99" s="1905"/>
      <c r="AP99" s="37"/>
      <c r="AQ99" s="7"/>
    </row>
    <row r="100" spans="1:43" s="1710" customFormat="1" ht="12.75" customHeight="1">
      <c r="A100" s="1665">
        <v>99</v>
      </c>
      <c r="B100" s="1864" t="s">
        <v>1154</v>
      </c>
      <c r="C100" s="1706">
        <v>1</v>
      </c>
      <c r="D100" s="1706"/>
      <c r="E100" s="1706"/>
      <c r="F100" s="1706"/>
      <c r="G100" s="1706"/>
      <c r="H100" s="1706"/>
      <c r="I100" s="1706"/>
      <c r="J100" s="1706"/>
      <c r="K100" s="1706"/>
      <c r="L100" s="1706"/>
      <c r="M100" s="1706"/>
      <c r="N100" s="1706"/>
      <c r="O100" s="1706"/>
      <c r="P100" s="1706"/>
      <c r="Q100" s="1706"/>
      <c r="R100" s="1706"/>
      <c r="S100" s="1734"/>
      <c r="T100" s="1706"/>
      <c r="U100" s="1706"/>
      <c r="V100" s="1706"/>
      <c r="W100" s="1706"/>
      <c r="X100" s="1706"/>
      <c r="Y100" s="1706"/>
      <c r="Z100" s="1706"/>
      <c r="AA100" s="1706"/>
      <c r="AB100" s="1706"/>
      <c r="AC100" s="1706"/>
      <c r="AD100" s="1706"/>
      <c r="AE100" s="1706"/>
      <c r="AF100" s="1706">
        <v>1</v>
      </c>
      <c r="AG100" s="1881"/>
      <c r="AH100" s="1666" t="s">
        <v>37</v>
      </c>
      <c r="AI100" s="1670"/>
      <c r="AJ100" s="1670" t="s">
        <v>1001</v>
      </c>
      <c r="AK100" s="1907">
        <v>26</v>
      </c>
      <c r="AL100" s="1904"/>
      <c r="AM100" s="1904"/>
      <c r="AN100" s="1904"/>
      <c r="AO100" s="1905"/>
      <c r="AP100" s="37"/>
      <c r="AQ100" s="7"/>
    </row>
    <row r="101" spans="1:43" s="1710" customFormat="1" ht="12.75" customHeight="1">
      <c r="A101" s="1665">
        <v>100</v>
      </c>
      <c r="B101" s="150" t="s">
        <v>1153</v>
      </c>
      <c r="C101" s="1706"/>
      <c r="D101" s="1706"/>
      <c r="E101" s="1706"/>
      <c r="F101" s="1706"/>
      <c r="G101" s="1706"/>
      <c r="H101" s="1706"/>
      <c r="I101" s="1706"/>
      <c r="J101" s="1706"/>
      <c r="K101" s="1706"/>
      <c r="L101" s="1706"/>
      <c r="M101" s="1706"/>
      <c r="N101" s="1706"/>
      <c r="O101" s="1706"/>
      <c r="P101" s="1706"/>
      <c r="Q101" s="1706"/>
      <c r="R101" s="1706"/>
      <c r="S101" s="1734"/>
      <c r="T101" s="1706"/>
      <c r="U101" s="1706"/>
      <c r="V101" s="1706"/>
      <c r="W101" s="1706"/>
      <c r="X101" s="1706"/>
      <c r="Y101" s="1706"/>
      <c r="Z101" s="1706"/>
      <c r="AA101" s="1706">
        <v>1</v>
      </c>
      <c r="AB101" s="1706"/>
      <c r="AC101" s="1706"/>
      <c r="AD101" s="1706"/>
      <c r="AE101" s="1706"/>
      <c r="AF101" s="1706">
        <v>1</v>
      </c>
      <c r="AG101" s="1881">
        <v>45850</v>
      </c>
      <c r="AH101" s="1666" t="s">
        <v>39</v>
      </c>
      <c r="AI101" s="1670"/>
      <c r="AJ101" s="1670" t="s">
        <v>1162</v>
      </c>
      <c r="AK101" s="1903"/>
      <c r="AL101" s="1904"/>
      <c r="AM101" s="1904"/>
      <c r="AN101" s="1904"/>
      <c r="AO101" s="1905"/>
      <c r="AP101" s="37"/>
      <c r="AQ101" s="7"/>
    </row>
    <row r="102" spans="1:43" s="1710" customFormat="1" ht="12.75" customHeight="1">
      <c r="A102" s="1665">
        <v>101</v>
      </c>
      <c r="B102" s="1720" t="s">
        <v>1155</v>
      </c>
      <c r="C102" s="1706"/>
      <c r="D102" s="1706"/>
      <c r="E102" s="1706"/>
      <c r="F102" s="1706">
        <v>1</v>
      </c>
      <c r="G102" s="1706"/>
      <c r="H102" s="1706"/>
      <c r="I102" s="1706"/>
      <c r="J102" s="1706"/>
      <c r="K102" s="1706"/>
      <c r="L102" s="1706"/>
      <c r="M102" s="1706"/>
      <c r="N102" s="1706"/>
      <c r="O102" s="1706"/>
      <c r="P102" s="1706"/>
      <c r="Q102" s="1706"/>
      <c r="R102" s="1706"/>
      <c r="S102" s="1734"/>
      <c r="T102" s="1706"/>
      <c r="U102" s="1706"/>
      <c r="V102" s="1706"/>
      <c r="W102" s="1706">
        <v>1</v>
      </c>
      <c r="X102" s="1706"/>
      <c r="Y102" s="1706"/>
      <c r="Z102" s="1706"/>
      <c r="AA102" s="1706"/>
      <c r="AB102" s="1706"/>
      <c r="AC102" s="1706"/>
      <c r="AD102" s="1706"/>
      <c r="AE102" s="1706"/>
      <c r="AF102" s="1706">
        <v>1</v>
      </c>
      <c r="AG102" s="1881" t="s">
        <v>1156</v>
      </c>
      <c r="AH102" s="1666" t="s">
        <v>1005</v>
      </c>
      <c r="AI102" s="1671" t="s">
        <v>937</v>
      </c>
      <c r="AJ102" s="1670" t="s">
        <v>1303</v>
      </c>
      <c r="AK102" s="1907">
        <v>26</v>
      </c>
      <c r="AL102" s="1909">
        <v>25</v>
      </c>
      <c r="AM102" s="1904"/>
      <c r="AN102" s="1904"/>
      <c r="AO102" s="1905"/>
      <c r="AP102" s="37"/>
      <c r="AQ102" s="1715" t="s">
        <v>1238</v>
      </c>
    </row>
    <row r="103" spans="1:43" s="1710" customFormat="1" ht="12.75" customHeight="1">
      <c r="A103" s="1665">
        <v>102</v>
      </c>
      <c r="B103" s="7"/>
      <c r="C103" s="1706"/>
      <c r="D103" s="1706"/>
      <c r="E103" s="1706"/>
      <c r="F103" s="1706"/>
      <c r="G103" s="1706"/>
      <c r="H103" s="1706"/>
      <c r="I103" s="1706"/>
      <c r="J103" s="1706"/>
      <c r="K103" s="1706"/>
      <c r="L103" s="1706"/>
      <c r="M103" s="1706"/>
      <c r="N103" s="1706"/>
      <c r="O103" s="1706"/>
      <c r="P103" s="1706"/>
      <c r="Q103" s="1706"/>
      <c r="R103" s="1706"/>
      <c r="S103" s="1734"/>
      <c r="T103" s="1706"/>
      <c r="U103" s="1706"/>
      <c r="V103" s="1706"/>
      <c r="W103" s="1706"/>
      <c r="X103" s="1706"/>
      <c r="Y103" s="1706"/>
      <c r="Z103" s="1706"/>
      <c r="AA103" s="1706"/>
      <c r="AB103" s="1706"/>
      <c r="AC103" s="1706"/>
      <c r="AD103" s="1706"/>
      <c r="AE103" s="1706"/>
      <c r="AF103" s="1706"/>
      <c r="AG103" s="1881"/>
      <c r="AH103" s="1666" t="s">
        <v>38</v>
      </c>
      <c r="AI103" s="1671" t="s">
        <v>980</v>
      </c>
      <c r="AJ103" s="1673" t="s">
        <v>1304</v>
      </c>
      <c r="AK103" s="1906"/>
      <c r="AL103" s="1904"/>
      <c r="AM103" s="1904"/>
      <c r="AN103" s="1904"/>
      <c r="AO103" s="1905"/>
      <c r="AP103" s="37"/>
      <c r="AQ103" s="7"/>
    </row>
    <row r="104" spans="1:43" s="1710" customFormat="1" ht="12.75" customHeight="1">
      <c r="A104" s="1665">
        <v>103</v>
      </c>
      <c r="B104" s="1720" t="s">
        <v>918</v>
      </c>
      <c r="C104" s="1706"/>
      <c r="D104" s="1706">
        <v>1</v>
      </c>
      <c r="E104" s="1706"/>
      <c r="F104" s="1706"/>
      <c r="G104" s="1706"/>
      <c r="H104" s="1706">
        <v>1</v>
      </c>
      <c r="I104" s="1706"/>
      <c r="J104" s="1706"/>
      <c r="K104" s="1706"/>
      <c r="L104" s="1706"/>
      <c r="M104" s="1706"/>
      <c r="N104" s="1706"/>
      <c r="O104" s="1706"/>
      <c r="P104" s="1706"/>
      <c r="Q104" s="1706"/>
      <c r="R104" s="1706"/>
      <c r="S104" s="1734"/>
      <c r="T104" s="1706">
        <v>1</v>
      </c>
      <c r="U104" s="1706"/>
      <c r="V104" s="1706">
        <v>1</v>
      </c>
      <c r="W104" s="1706"/>
      <c r="X104" s="1706"/>
      <c r="Y104" s="1706"/>
      <c r="Z104" s="1706"/>
      <c r="AA104" s="1706"/>
      <c r="AB104" s="1706"/>
      <c r="AC104" s="1706"/>
      <c r="AD104" s="1706"/>
      <c r="AE104" s="1706"/>
      <c r="AF104" s="1706">
        <v>1</v>
      </c>
      <c r="AG104" s="1888">
        <v>45792</v>
      </c>
      <c r="AH104" s="1672" t="s">
        <v>37</v>
      </c>
      <c r="AI104" s="1693" t="s">
        <v>1078</v>
      </c>
      <c r="AJ104" s="1670" t="s">
        <v>772</v>
      </c>
      <c r="AK104" s="1907">
        <v>26</v>
      </c>
      <c r="AL104" s="1909">
        <v>25</v>
      </c>
      <c r="AM104" s="1904"/>
      <c r="AN104" s="1904"/>
      <c r="AO104" s="1905"/>
      <c r="AP104" s="37"/>
      <c r="AQ104" s="7"/>
    </row>
    <row r="105" spans="1:43" s="1710" customFormat="1" ht="12.75" customHeight="1">
      <c r="A105" s="1665">
        <v>104</v>
      </c>
      <c r="B105" s="7"/>
      <c r="C105" s="1706"/>
      <c r="D105" s="1706"/>
      <c r="E105" s="1706"/>
      <c r="F105" s="1706"/>
      <c r="G105" s="1706"/>
      <c r="H105" s="1706"/>
      <c r="I105" s="1706"/>
      <c r="J105" s="1706"/>
      <c r="K105" s="1706"/>
      <c r="L105" s="1706"/>
      <c r="M105" s="1706"/>
      <c r="N105" s="1706"/>
      <c r="O105" s="1706"/>
      <c r="P105" s="1706"/>
      <c r="Q105" s="1706"/>
      <c r="R105" s="1706"/>
      <c r="S105" s="1734"/>
      <c r="T105" s="1706"/>
      <c r="U105" s="1706"/>
      <c r="V105" s="1706"/>
      <c r="W105" s="1706"/>
      <c r="X105" s="1706"/>
      <c r="Y105" s="1706"/>
      <c r="Z105" s="1706"/>
      <c r="AA105" s="1706"/>
      <c r="AB105" s="1706"/>
      <c r="AC105" s="1706"/>
      <c r="AD105" s="1706"/>
      <c r="AE105" s="1706"/>
      <c r="AF105" s="1706"/>
      <c r="AG105" s="1881"/>
      <c r="AH105" s="1666" t="s">
        <v>39</v>
      </c>
      <c r="AI105" s="7"/>
      <c r="AJ105" s="1673" t="s">
        <v>774</v>
      </c>
      <c r="AK105" s="1906"/>
      <c r="AL105" s="1912">
        <v>25</v>
      </c>
      <c r="AM105" s="1904"/>
      <c r="AN105" s="1904"/>
      <c r="AO105" s="1905"/>
      <c r="AP105" s="37"/>
      <c r="AQ105" s="7"/>
    </row>
    <row r="106" spans="1:43" s="1710" customFormat="1" ht="12.75" customHeight="1">
      <c r="A106" s="1665">
        <v>105</v>
      </c>
      <c r="B106" s="7"/>
      <c r="C106" s="1706"/>
      <c r="D106" s="1706"/>
      <c r="E106" s="1706"/>
      <c r="F106" s="1706"/>
      <c r="G106" s="1706"/>
      <c r="H106" s="1706"/>
      <c r="I106" s="1706"/>
      <c r="J106" s="1706"/>
      <c r="K106" s="1706"/>
      <c r="L106" s="1706"/>
      <c r="M106" s="1706"/>
      <c r="N106" s="1706"/>
      <c r="O106" s="1706"/>
      <c r="P106" s="1706"/>
      <c r="Q106" s="1706"/>
      <c r="R106" s="1706"/>
      <c r="S106" s="1734"/>
      <c r="T106" s="1706"/>
      <c r="U106" s="1706"/>
      <c r="V106" s="1706"/>
      <c r="W106" s="1706"/>
      <c r="X106" s="1706"/>
      <c r="Y106" s="1706"/>
      <c r="Z106" s="1706"/>
      <c r="AA106" s="1706"/>
      <c r="AB106" s="1706"/>
      <c r="AC106" s="1706"/>
      <c r="AD106" s="1706"/>
      <c r="AE106" s="1706"/>
      <c r="AF106" s="1706"/>
      <c r="AG106" s="1881"/>
      <c r="AH106" s="1666" t="s">
        <v>37</v>
      </c>
      <c r="AI106" s="1671" t="s">
        <v>1026</v>
      </c>
      <c r="AJ106" s="1721" t="s">
        <v>1305</v>
      </c>
      <c r="AK106" s="1906"/>
      <c r="AL106" s="1912">
        <v>25</v>
      </c>
      <c r="AM106" s="1904"/>
      <c r="AN106" s="1904"/>
      <c r="AO106" s="1905"/>
      <c r="AP106" s="37"/>
      <c r="AQ106" s="7"/>
    </row>
    <row r="107" spans="1:43" s="1710" customFormat="1" ht="12.75" customHeight="1">
      <c r="A107" s="1665">
        <v>106</v>
      </c>
      <c r="B107" s="2012" t="s">
        <v>1240</v>
      </c>
      <c r="C107" s="1706"/>
      <c r="D107" s="1706"/>
      <c r="E107" s="1706"/>
      <c r="F107" s="1706"/>
      <c r="G107" s="1706"/>
      <c r="H107" s="1706"/>
      <c r="I107" s="1706"/>
      <c r="J107" s="1706"/>
      <c r="K107" s="1706"/>
      <c r="L107" s="1706"/>
      <c r="M107" s="1706">
        <v>1</v>
      </c>
      <c r="N107" s="1706"/>
      <c r="O107" s="1706"/>
      <c r="P107" s="1706"/>
      <c r="Q107" s="1706"/>
      <c r="R107" s="1706"/>
      <c r="S107" s="1734"/>
      <c r="T107" s="1706"/>
      <c r="U107" s="1706"/>
      <c r="V107" s="1706"/>
      <c r="W107" s="1706"/>
      <c r="X107" s="1706"/>
      <c r="Y107" s="1706"/>
      <c r="Z107" s="1706"/>
      <c r="AA107" s="1706"/>
      <c r="AB107" s="1706"/>
      <c r="AC107" s="1706"/>
      <c r="AD107" s="1706"/>
      <c r="AE107" s="1706"/>
      <c r="AF107" s="1706">
        <v>1</v>
      </c>
      <c r="AG107" s="1881"/>
      <c r="AH107" s="1666" t="s">
        <v>54</v>
      </c>
      <c r="AI107" s="1691" t="s">
        <v>1261</v>
      </c>
      <c r="AJ107" s="1670" t="s">
        <v>840</v>
      </c>
      <c r="AK107" s="1906"/>
      <c r="AL107" s="1912">
        <v>25</v>
      </c>
      <c r="AM107" s="1904"/>
      <c r="AN107" s="1904"/>
      <c r="AO107" s="1905"/>
      <c r="AP107" s="37"/>
      <c r="AQ107" s="7"/>
    </row>
    <row r="108" spans="1:43" s="1710" customFormat="1" ht="12.75" customHeight="1">
      <c r="A108" s="1665">
        <v>107</v>
      </c>
      <c r="B108" s="7"/>
      <c r="C108" s="1706"/>
      <c r="D108" s="1706"/>
      <c r="E108" s="1706"/>
      <c r="F108" s="1706"/>
      <c r="G108" s="1706"/>
      <c r="H108" s="1706"/>
      <c r="I108" s="1706"/>
      <c r="J108" s="1706"/>
      <c r="K108" s="1706"/>
      <c r="L108" s="1706"/>
      <c r="M108" s="1706"/>
      <c r="N108" s="1706"/>
      <c r="O108" s="1706"/>
      <c r="P108" s="1706"/>
      <c r="Q108" s="1706"/>
      <c r="R108" s="1706"/>
      <c r="S108" s="1734"/>
      <c r="T108" s="1706"/>
      <c r="U108" s="1706"/>
      <c r="V108" s="1706"/>
      <c r="W108" s="1706"/>
      <c r="X108" s="1706"/>
      <c r="Y108" s="1706"/>
      <c r="Z108" s="1706"/>
      <c r="AA108" s="1706"/>
      <c r="AB108" s="1706"/>
      <c r="AC108" s="1706"/>
      <c r="AD108" s="1706"/>
      <c r="AE108" s="1706"/>
      <c r="AF108" s="1706"/>
      <c r="AG108" s="1881"/>
      <c r="AH108" s="1672" t="s">
        <v>35</v>
      </c>
      <c r="AI108" s="1693" t="s">
        <v>1137</v>
      </c>
      <c r="AJ108" s="1673" t="s">
        <v>1136</v>
      </c>
      <c r="AK108" s="1906"/>
      <c r="AL108" s="1904"/>
      <c r="AM108" s="1904"/>
      <c r="AN108" s="1904"/>
      <c r="AO108" s="1905"/>
      <c r="AP108" s="37"/>
      <c r="AQ108" s="7"/>
    </row>
    <row r="109" spans="1:43" s="1710" customFormat="1" ht="12.75" customHeight="1">
      <c r="A109" s="1665">
        <v>108</v>
      </c>
      <c r="B109" s="7"/>
      <c r="C109" s="1706"/>
      <c r="D109" s="1706"/>
      <c r="E109" s="1706"/>
      <c r="F109" s="1706"/>
      <c r="G109" s="1706"/>
      <c r="H109" s="1706"/>
      <c r="I109" s="1706"/>
      <c r="J109" s="1706"/>
      <c r="K109" s="1706"/>
      <c r="L109" s="1706"/>
      <c r="M109" s="1706"/>
      <c r="N109" s="1706"/>
      <c r="O109" s="1706"/>
      <c r="P109" s="1706"/>
      <c r="Q109" s="1706"/>
      <c r="R109" s="1706"/>
      <c r="S109" s="1734"/>
      <c r="T109" s="1706"/>
      <c r="U109" s="1706"/>
      <c r="V109" s="1706"/>
      <c r="W109" s="1706"/>
      <c r="X109" s="1706"/>
      <c r="Y109" s="1706"/>
      <c r="Z109" s="1706"/>
      <c r="AA109" s="1706"/>
      <c r="AB109" s="1706"/>
      <c r="AC109" s="1706"/>
      <c r="AD109" s="1706"/>
      <c r="AE109" s="1706"/>
      <c r="AF109" s="1706"/>
      <c r="AG109" s="1881"/>
      <c r="AH109" s="1666" t="s">
        <v>38</v>
      </c>
      <c r="AI109" s="1671" t="s">
        <v>961</v>
      </c>
      <c r="AJ109" s="1673" t="s">
        <v>1306</v>
      </c>
      <c r="AK109" s="1906"/>
      <c r="AL109" s="1904"/>
      <c r="AM109" s="1904"/>
      <c r="AN109" s="1904"/>
      <c r="AO109" s="1905"/>
      <c r="AP109" s="37"/>
      <c r="AQ109" s="7"/>
    </row>
    <row r="110" spans="1:43" s="1710" customFormat="1" ht="12.75" customHeight="1">
      <c r="A110" s="1665">
        <v>109</v>
      </c>
      <c r="B110" s="7"/>
      <c r="C110" s="1706"/>
      <c r="D110" s="1706"/>
      <c r="E110" s="1706"/>
      <c r="F110" s="1706"/>
      <c r="G110" s="1706"/>
      <c r="H110" s="1706"/>
      <c r="I110" s="1706"/>
      <c r="J110" s="1706"/>
      <c r="K110" s="1706"/>
      <c r="L110" s="1706"/>
      <c r="M110" s="1706"/>
      <c r="N110" s="1706"/>
      <c r="O110" s="1706"/>
      <c r="P110" s="1706"/>
      <c r="Q110" s="1706"/>
      <c r="R110" s="1706"/>
      <c r="S110" s="1734"/>
      <c r="T110" s="1706"/>
      <c r="U110" s="1706"/>
      <c r="V110" s="1706"/>
      <c r="W110" s="1706"/>
      <c r="X110" s="1706"/>
      <c r="Y110" s="1706"/>
      <c r="Z110" s="1706"/>
      <c r="AA110" s="1706"/>
      <c r="AB110" s="1706"/>
      <c r="AC110" s="1706"/>
      <c r="AD110" s="1706"/>
      <c r="AE110" s="1706"/>
      <c r="AF110" s="1706"/>
      <c r="AG110" s="1881"/>
      <c r="AH110" s="1666" t="s">
        <v>38</v>
      </c>
      <c r="AI110" s="1670" t="s">
        <v>966</v>
      </c>
      <c r="AJ110" s="1673" t="s">
        <v>965</v>
      </c>
      <c r="AK110" s="1906"/>
      <c r="AL110" s="1904"/>
      <c r="AM110" s="1904"/>
      <c r="AN110" s="1904"/>
      <c r="AO110" s="1905"/>
      <c r="AP110" s="37"/>
      <c r="AQ110" s="7"/>
    </row>
    <row r="111" spans="1:43" s="1710" customFormat="1" ht="12.75" customHeight="1">
      <c r="A111" s="1665">
        <v>110</v>
      </c>
      <c r="B111" s="7" t="s">
        <v>1164</v>
      </c>
      <c r="C111" s="1706"/>
      <c r="D111" s="1706"/>
      <c r="E111" s="1706"/>
      <c r="F111" s="1706"/>
      <c r="G111" s="1706"/>
      <c r="H111" s="1706"/>
      <c r="I111" s="1706"/>
      <c r="J111" s="1706"/>
      <c r="K111" s="1706"/>
      <c r="L111" s="1706"/>
      <c r="M111" s="1706"/>
      <c r="N111" s="1706"/>
      <c r="O111" s="1706"/>
      <c r="P111" s="1706"/>
      <c r="Q111" s="1706"/>
      <c r="R111" s="1706"/>
      <c r="S111" s="1734"/>
      <c r="T111" s="1706"/>
      <c r="U111" s="1706"/>
      <c r="V111" s="1706">
        <v>1</v>
      </c>
      <c r="W111" s="1706"/>
      <c r="X111" s="1706"/>
      <c r="Y111" s="1706"/>
      <c r="Z111" s="1706"/>
      <c r="AA111" s="1706"/>
      <c r="AB111" s="1706"/>
      <c r="AC111" s="1706"/>
      <c r="AD111" s="1706"/>
      <c r="AE111" s="1706"/>
      <c r="AF111" s="1706">
        <v>1</v>
      </c>
      <c r="AG111" s="1881"/>
      <c r="AH111" s="1672" t="s">
        <v>46</v>
      </c>
      <c r="AI111" s="1673" t="s">
        <v>1105</v>
      </c>
      <c r="AJ111" s="1673" t="s">
        <v>1104</v>
      </c>
      <c r="AK111" s="1906"/>
      <c r="AL111" s="1904"/>
      <c r="AM111" s="1904"/>
      <c r="AN111" s="1904"/>
      <c r="AO111" s="1905"/>
      <c r="AP111" s="37"/>
      <c r="AQ111" s="7"/>
    </row>
    <row r="112" spans="1:43" s="1710" customFormat="1" ht="12.75" customHeight="1">
      <c r="A112" s="1665">
        <v>111</v>
      </c>
      <c r="B112" s="1720" t="s">
        <v>960</v>
      </c>
      <c r="C112" s="1706"/>
      <c r="D112" s="1706"/>
      <c r="E112" s="1706"/>
      <c r="F112" s="1706"/>
      <c r="G112" s="1706"/>
      <c r="H112" s="1706"/>
      <c r="I112" s="1706"/>
      <c r="J112" s="1706"/>
      <c r="K112" s="1706"/>
      <c r="L112" s="1706"/>
      <c r="M112" s="1706"/>
      <c r="N112" s="1706"/>
      <c r="O112" s="1706"/>
      <c r="P112" s="1706"/>
      <c r="Q112" s="1706"/>
      <c r="R112" s="1706"/>
      <c r="S112" s="1734"/>
      <c r="T112" s="1706"/>
      <c r="U112" s="1706"/>
      <c r="V112" s="1706"/>
      <c r="W112" s="1706"/>
      <c r="X112" s="1706"/>
      <c r="Y112" s="1706"/>
      <c r="Z112" s="1706"/>
      <c r="AA112" s="1706"/>
      <c r="AB112" s="1706"/>
      <c r="AC112" s="1706"/>
      <c r="AD112" s="1706"/>
      <c r="AE112" s="1706"/>
      <c r="AF112" s="1706"/>
      <c r="AG112" s="1881"/>
      <c r="AH112" s="1666" t="s">
        <v>39</v>
      </c>
      <c r="AI112" s="7"/>
      <c r="AJ112" s="1670" t="s">
        <v>839</v>
      </c>
      <c r="AK112" s="1925"/>
      <c r="AL112" s="1909">
        <v>25</v>
      </c>
      <c r="AM112" s="1904"/>
      <c r="AN112" s="1904"/>
      <c r="AO112" s="1905"/>
      <c r="AP112" s="37"/>
      <c r="AQ112" s="7"/>
    </row>
    <row r="113" spans="1:43" s="1710" customFormat="1" ht="12.75" customHeight="1">
      <c r="A113" s="1665">
        <v>112</v>
      </c>
      <c r="B113" s="7"/>
      <c r="C113" s="1706"/>
      <c r="D113" s="1706"/>
      <c r="E113" s="1706"/>
      <c r="F113" s="1706"/>
      <c r="G113" s="1706"/>
      <c r="H113" s="1706"/>
      <c r="I113" s="1706"/>
      <c r="J113" s="1706"/>
      <c r="K113" s="1706"/>
      <c r="L113" s="1706"/>
      <c r="M113" s="1706"/>
      <c r="N113" s="1706"/>
      <c r="O113" s="1706"/>
      <c r="P113" s="1706"/>
      <c r="Q113" s="1706"/>
      <c r="R113" s="1706"/>
      <c r="S113" s="1734"/>
      <c r="T113" s="1706"/>
      <c r="U113" s="1706"/>
      <c r="V113" s="1706"/>
      <c r="W113" s="1706"/>
      <c r="X113" s="1706"/>
      <c r="Y113" s="1706"/>
      <c r="Z113" s="1706"/>
      <c r="AA113" s="1706"/>
      <c r="AB113" s="1706"/>
      <c r="AC113" s="1706"/>
      <c r="AD113" s="1706"/>
      <c r="AE113" s="1706"/>
      <c r="AF113" s="1706"/>
      <c r="AG113" s="1881"/>
      <c r="AH113" s="1674"/>
      <c r="AI113" s="1680" t="s">
        <v>200</v>
      </c>
      <c r="AJ113" s="1676" t="s">
        <v>193</v>
      </c>
      <c r="AK113" s="1906"/>
      <c r="AL113" s="1912">
        <v>25</v>
      </c>
      <c r="AM113" s="1904"/>
      <c r="AN113" s="1904"/>
      <c r="AO113" s="1905"/>
      <c r="AP113" s="37"/>
      <c r="AQ113" s="7"/>
    </row>
    <row r="114" spans="1:43" s="1710" customFormat="1" ht="12.75" customHeight="1">
      <c r="A114" s="1665">
        <v>113</v>
      </c>
      <c r="B114" s="92"/>
      <c r="C114" s="1706"/>
      <c r="D114" s="1706"/>
      <c r="E114" s="1706"/>
      <c r="F114" s="1706"/>
      <c r="G114" s="1706"/>
      <c r="H114" s="1706"/>
      <c r="I114" s="1706"/>
      <c r="J114" s="1706"/>
      <c r="K114" s="1706"/>
      <c r="L114" s="1706"/>
      <c r="M114" s="1706"/>
      <c r="N114" s="1706"/>
      <c r="O114" s="1706"/>
      <c r="P114" s="1706"/>
      <c r="Q114" s="1706"/>
      <c r="R114" s="1706"/>
      <c r="S114" s="1734"/>
      <c r="T114" s="1706"/>
      <c r="U114" s="1706"/>
      <c r="V114" s="1706"/>
      <c r="W114" s="1706"/>
      <c r="X114" s="1706"/>
      <c r="Y114" s="1706"/>
      <c r="Z114" s="1706"/>
      <c r="AA114" s="1706"/>
      <c r="AB114" s="1706"/>
      <c r="AC114" s="1706"/>
      <c r="AD114" s="1706"/>
      <c r="AE114" s="1706"/>
      <c r="AF114" s="1706"/>
      <c r="AG114" s="1889"/>
      <c r="AH114" s="1691" t="s">
        <v>54</v>
      </c>
      <c r="AI114" s="1691" t="s">
        <v>1260</v>
      </c>
      <c r="AJ114" s="1716" t="s">
        <v>1307</v>
      </c>
      <c r="AK114" s="1926"/>
      <c r="AL114" s="1927"/>
      <c r="AM114" s="1927"/>
      <c r="AN114" s="1927"/>
      <c r="AO114" s="1928"/>
      <c r="AP114" s="27"/>
      <c r="AQ114" s="92"/>
    </row>
    <row r="115" spans="1:43" s="1710" customFormat="1" ht="12.75" customHeight="1">
      <c r="A115" s="1665">
        <v>114</v>
      </c>
      <c r="B115" s="92"/>
      <c r="C115" s="1706"/>
      <c r="D115" s="1706"/>
      <c r="E115" s="1706"/>
      <c r="F115" s="1706"/>
      <c r="G115" s="1706"/>
      <c r="H115" s="1706"/>
      <c r="I115" s="1706"/>
      <c r="J115" s="1706"/>
      <c r="K115" s="1706"/>
      <c r="L115" s="1706"/>
      <c r="M115" s="1706"/>
      <c r="N115" s="1706"/>
      <c r="O115" s="1706"/>
      <c r="P115" s="1706"/>
      <c r="Q115" s="1706"/>
      <c r="R115" s="1706"/>
      <c r="S115" s="1734"/>
      <c r="T115" s="1706"/>
      <c r="U115" s="1706"/>
      <c r="V115" s="1706"/>
      <c r="W115" s="1706"/>
      <c r="X115" s="1706"/>
      <c r="Y115" s="1706"/>
      <c r="Z115" s="1706"/>
      <c r="AA115" s="1706"/>
      <c r="AB115" s="1706"/>
      <c r="AC115" s="1706"/>
      <c r="AD115" s="1706"/>
      <c r="AE115" s="1706"/>
      <c r="AF115" s="1706"/>
      <c r="AG115" s="1889"/>
      <c r="AH115" s="1666" t="s">
        <v>37</v>
      </c>
      <c r="AI115" s="1691"/>
      <c r="AJ115" s="1716" t="s">
        <v>1358</v>
      </c>
      <c r="AK115" s="1926"/>
      <c r="AL115" s="1929">
        <v>25</v>
      </c>
      <c r="AM115" s="1927"/>
      <c r="AN115" s="1927"/>
      <c r="AO115" s="1928"/>
      <c r="AP115" s="27"/>
      <c r="AQ115" s="92"/>
    </row>
    <row r="116" spans="1:43" s="92" customFormat="1" ht="12.75" customHeight="1">
      <c r="A116" s="1665">
        <v>115</v>
      </c>
      <c r="B116" s="7" t="s">
        <v>1165</v>
      </c>
      <c r="C116" s="1706"/>
      <c r="D116" s="1706"/>
      <c r="E116" s="1706"/>
      <c r="F116" s="1706"/>
      <c r="G116" s="1706"/>
      <c r="H116" s="1706"/>
      <c r="I116" s="1706"/>
      <c r="J116" s="1706"/>
      <c r="K116" s="1706"/>
      <c r="L116" s="1706"/>
      <c r="M116" s="1706"/>
      <c r="N116" s="1706"/>
      <c r="O116" s="1706"/>
      <c r="P116" s="1706"/>
      <c r="Q116" s="1706"/>
      <c r="R116" s="1706"/>
      <c r="S116" s="1734"/>
      <c r="T116" s="1706"/>
      <c r="U116" s="1706"/>
      <c r="V116" s="1706"/>
      <c r="W116" s="1706">
        <v>1</v>
      </c>
      <c r="X116" s="1706"/>
      <c r="Y116" s="1706"/>
      <c r="Z116" s="1706"/>
      <c r="AA116" s="1706"/>
      <c r="AB116" s="1706"/>
      <c r="AC116" s="1706"/>
      <c r="AD116" s="1706"/>
      <c r="AE116" s="1706"/>
      <c r="AF116" s="1706">
        <v>1</v>
      </c>
      <c r="AG116" s="1881"/>
      <c r="AH116" s="1666" t="s">
        <v>1005</v>
      </c>
      <c r="AI116" s="1671" t="s">
        <v>946</v>
      </c>
      <c r="AJ116" s="1673" t="s">
        <v>1308</v>
      </c>
      <c r="AK116" s="1906"/>
      <c r="AL116" s="1904"/>
      <c r="AM116" s="1904"/>
      <c r="AN116" s="1904"/>
      <c r="AO116" s="1905"/>
      <c r="AP116" s="37"/>
      <c r="AQ116" s="7"/>
    </row>
    <row r="117" spans="1:43" s="1710" customFormat="1" ht="12.75" customHeight="1">
      <c r="A117" s="1665">
        <v>116</v>
      </c>
      <c r="B117" s="7"/>
      <c r="C117" s="1706"/>
      <c r="D117" s="1706"/>
      <c r="E117" s="1706"/>
      <c r="F117" s="1706"/>
      <c r="G117" s="1706"/>
      <c r="H117" s="1706"/>
      <c r="I117" s="1706"/>
      <c r="J117" s="1706"/>
      <c r="K117" s="1706"/>
      <c r="L117" s="1706"/>
      <c r="M117" s="1706"/>
      <c r="N117" s="1706"/>
      <c r="O117" s="1706"/>
      <c r="P117" s="1706"/>
      <c r="Q117" s="1706"/>
      <c r="R117" s="1706"/>
      <c r="S117" s="1734"/>
      <c r="T117" s="1706"/>
      <c r="U117" s="1706"/>
      <c r="V117" s="1706"/>
      <c r="W117" s="1706"/>
      <c r="X117" s="1706"/>
      <c r="Y117" s="1706"/>
      <c r="Z117" s="1706"/>
      <c r="AA117" s="1706"/>
      <c r="AB117" s="1706"/>
      <c r="AC117" s="1706"/>
      <c r="AD117" s="1706"/>
      <c r="AE117" s="1706"/>
      <c r="AF117" s="1706"/>
      <c r="AG117" s="1881"/>
      <c r="AH117" s="1666" t="s">
        <v>35</v>
      </c>
      <c r="AI117" s="1673" t="s">
        <v>1128</v>
      </c>
      <c r="AJ117" s="1673" t="s">
        <v>773</v>
      </c>
      <c r="AK117" s="1906"/>
      <c r="AL117" s="1912">
        <v>25</v>
      </c>
      <c r="AM117" s="1904"/>
      <c r="AN117" s="1904"/>
      <c r="AO117" s="1905"/>
      <c r="AP117" s="37"/>
      <c r="AQ117" s="7"/>
    </row>
    <row r="118" spans="1:43" s="1710" customFormat="1" ht="12.75" customHeight="1">
      <c r="A118" s="1665">
        <v>117</v>
      </c>
      <c r="B118" s="7" t="s">
        <v>1147</v>
      </c>
      <c r="C118" s="1706"/>
      <c r="D118" s="1706"/>
      <c r="E118" s="1706"/>
      <c r="F118" s="1706"/>
      <c r="G118" s="1706"/>
      <c r="H118" s="1706"/>
      <c r="I118" s="1706"/>
      <c r="J118" s="1706"/>
      <c r="K118" s="1706"/>
      <c r="L118" s="1706"/>
      <c r="M118" s="1706"/>
      <c r="N118" s="1706"/>
      <c r="O118" s="1706"/>
      <c r="P118" s="1706"/>
      <c r="Q118" s="1706"/>
      <c r="R118" s="1706"/>
      <c r="S118" s="1734"/>
      <c r="T118" s="1706"/>
      <c r="U118" s="1706"/>
      <c r="V118" s="1706"/>
      <c r="W118" s="1706"/>
      <c r="X118" s="1706"/>
      <c r="Y118" s="1706"/>
      <c r="Z118" s="1706"/>
      <c r="AA118" s="1706"/>
      <c r="AB118" s="1706">
        <v>1</v>
      </c>
      <c r="AC118" s="1706"/>
      <c r="AD118" s="1706"/>
      <c r="AE118" s="1706"/>
      <c r="AF118" s="1706">
        <v>1</v>
      </c>
      <c r="AG118" s="1881"/>
      <c r="AH118" s="1666" t="s">
        <v>37</v>
      </c>
      <c r="AI118" s="1673"/>
      <c r="AJ118" s="1673" t="s">
        <v>1168</v>
      </c>
      <c r="AK118" s="1906"/>
      <c r="AL118" s="1904"/>
      <c r="AM118" s="1904"/>
      <c r="AN118" s="1904"/>
      <c r="AO118" s="1905"/>
      <c r="AP118" s="37"/>
      <c r="AQ118" s="7"/>
    </row>
    <row r="119" spans="1:43" s="1710" customFormat="1" ht="12.75" customHeight="1">
      <c r="A119" s="1665">
        <v>118</v>
      </c>
      <c r="B119" s="7"/>
      <c r="C119" s="1706"/>
      <c r="D119" s="1706"/>
      <c r="E119" s="1706"/>
      <c r="F119" s="1706"/>
      <c r="G119" s="1706"/>
      <c r="H119" s="1706"/>
      <c r="I119" s="1706"/>
      <c r="J119" s="1706"/>
      <c r="K119" s="1706"/>
      <c r="L119" s="1706"/>
      <c r="M119" s="1706"/>
      <c r="N119" s="1706"/>
      <c r="O119" s="1706"/>
      <c r="P119" s="1706"/>
      <c r="Q119" s="1706"/>
      <c r="R119" s="1706"/>
      <c r="S119" s="1734"/>
      <c r="T119" s="1706"/>
      <c r="U119" s="1706"/>
      <c r="V119" s="1706"/>
      <c r="W119" s="1706"/>
      <c r="X119" s="1706"/>
      <c r="Y119" s="1706"/>
      <c r="Z119" s="1706"/>
      <c r="AA119" s="1706"/>
      <c r="AB119" s="1706"/>
      <c r="AC119" s="1706"/>
      <c r="AD119" s="1706"/>
      <c r="AE119" s="1706"/>
      <c r="AF119" s="1706"/>
      <c r="AG119" s="1881"/>
      <c r="AH119" s="1666" t="s">
        <v>37</v>
      </c>
      <c r="AI119" s="1670" t="s">
        <v>995</v>
      </c>
      <c r="AJ119" s="1670" t="s">
        <v>1309</v>
      </c>
      <c r="AK119" s="1906"/>
      <c r="AL119" s="1904"/>
      <c r="AM119" s="1904"/>
      <c r="AN119" s="1904"/>
      <c r="AO119" s="1905"/>
      <c r="AP119" s="37"/>
      <c r="AQ119" s="7"/>
    </row>
    <row r="120" spans="1:43" s="1710" customFormat="1" ht="12.75" customHeight="1">
      <c r="A120" s="1665">
        <v>119</v>
      </c>
      <c r="B120" s="7"/>
      <c r="C120" s="1706"/>
      <c r="D120" s="1706"/>
      <c r="E120" s="1706"/>
      <c r="F120" s="1706"/>
      <c r="G120" s="1706"/>
      <c r="H120" s="1706"/>
      <c r="I120" s="1706"/>
      <c r="J120" s="1706"/>
      <c r="K120" s="1706"/>
      <c r="L120" s="1706"/>
      <c r="M120" s="1706"/>
      <c r="N120" s="1706"/>
      <c r="O120" s="1706"/>
      <c r="P120" s="1706"/>
      <c r="Q120" s="1706"/>
      <c r="R120" s="1706"/>
      <c r="S120" s="1734"/>
      <c r="T120" s="1706"/>
      <c r="U120" s="1706"/>
      <c r="V120" s="1706"/>
      <c r="W120" s="1706"/>
      <c r="X120" s="1706"/>
      <c r="Y120" s="1706"/>
      <c r="Z120" s="1706"/>
      <c r="AA120" s="1706"/>
      <c r="AB120" s="1706"/>
      <c r="AC120" s="1706"/>
      <c r="AD120" s="1706"/>
      <c r="AE120" s="1706"/>
      <c r="AF120" s="1706"/>
      <c r="AG120" s="1881"/>
      <c r="AH120" s="1666" t="s">
        <v>37</v>
      </c>
      <c r="AI120" s="1671" t="s">
        <v>1008</v>
      </c>
      <c r="AJ120" s="1670" t="s">
        <v>1310</v>
      </c>
      <c r="AK120" s="1906"/>
      <c r="AL120" s="1904"/>
      <c r="AM120" s="1904"/>
      <c r="AN120" s="1904"/>
      <c r="AO120" s="1905"/>
      <c r="AP120" s="37"/>
      <c r="AQ120" s="7"/>
    </row>
    <row r="121" spans="1:43" s="1710" customFormat="1" ht="12.75" customHeight="1">
      <c r="A121" s="1665">
        <v>120</v>
      </c>
      <c r="B121" s="7"/>
      <c r="C121" s="1706"/>
      <c r="D121" s="1706"/>
      <c r="E121" s="1706"/>
      <c r="F121" s="1706"/>
      <c r="G121" s="1706"/>
      <c r="H121" s="1706"/>
      <c r="I121" s="1706"/>
      <c r="J121" s="1706"/>
      <c r="K121" s="1706"/>
      <c r="L121" s="1706"/>
      <c r="M121" s="1706"/>
      <c r="N121" s="1706"/>
      <c r="O121" s="1706"/>
      <c r="P121" s="1706"/>
      <c r="Q121" s="1706"/>
      <c r="R121" s="1706"/>
      <c r="S121" s="1734"/>
      <c r="T121" s="1706"/>
      <c r="U121" s="1706"/>
      <c r="V121" s="1706"/>
      <c r="W121" s="1706"/>
      <c r="X121" s="1706"/>
      <c r="Y121" s="1706"/>
      <c r="Z121" s="1706"/>
      <c r="AA121" s="1706"/>
      <c r="AB121" s="1706"/>
      <c r="AC121" s="1706"/>
      <c r="AD121" s="1706"/>
      <c r="AE121" s="1706"/>
      <c r="AF121" s="1706"/>
      <c r="AG121" s="1881"/>
      <c r="AH121" s="1666" t="s">
        <v>37</v>
      </c>
      <c r="AI121" s="1671" t="s">
        <v>1028</v>
      </c>
      <c r="AJ121" s="1670" t="s">
        <v>1311</v>
      </c>
      <c r="AK121" s="1906"/>
      <c r="AL121" s="1904"/>
      <c r="AM121" s="1904"/>
      <c r="AN121" s="1904"/>
      <c r="AO121" s="1905"/>
      <c r="AP121" s="37"/>
      <c r="AQ121" s="7"/>
    </row>
    <row r="122" spans="1:43" s="1710" customFormat="1" ht="12.75" customHeight="1">
      <c r="A122" s="1665">
        <v>121</v>
      </c>
      <c r="B122" s="7"/>
      <c r="C122" s="1706"/>
      <c r="D122" s="1706"/>
      <c r="E122" s="1706"/>
      <c r="F122" s="1706"/>
      <c r="G122" s="1706"/>
      <c r="H122" s="1706"/>
      <c r="I122" s="1706"/>
      <c r="J122" s="1706"/>
      <c r="K122" s="1706"/>
      <c r="L122" s="1706"/>
      <c r="M122" s="1706"/>
      <c r="N122" s="1706"/>
      <c r="O122" s="1706"/>
      <c r="P122" s="1706"/>
      <c r="Q122" s="1706"/>
      <c r="R122" s="1706"/>
      <c r="S122" s="1734"/>
      <c r="T122" s="1706"/>
      <c r="U122" s="1706"/>
      <c r="V122" s="1706"/>
      <c r="W122" s="1706"/>
      <c r="X122" s="1706"/>
      <c r="Y122" s="1706"/>
      <c r="Z122" s="1706"/>
      <c r="AA122" s="1706"/>
      <c r="AB122" s="1706"/>
      <c r="AC122" s="1706"/>
      <c r="AD122" s="1706"/>
      <c r="AE122" s="1706"/>
      <c r="AF122" s="1706"/>
      <c r="AG122" s="1881"/>
      <c r="AH122" s="1666" t="s">
        <v>37</v>
      </c>
      <c r="AI122" s="1671" t="s">
        <v>1029</v>
      </c>
      <c r="AJ122" s="1670" t="s">
        <v>1312</v>
      </c>
      <c r="AK122" s="1906"/>
      <c r="AL122" s="1904"/>
      <c r="AM122" s="1904"/>
      <c r="AN122" s="1904"/>
      <c r="AO122" s="1905"/>
      <c r="AP122" s="37"/>
      <c r="AQ122" s="7"/>
    </row>
    <row r="123" spans="1:43" s="1710" customFormat="1" ht="12.75" customHeight="1">
      <c r="A123" s="1665">
        <v>122</v>
      </c>
      <c r="B123" s="206" t="s">
        <v>1160</v>
      </c>
      <c r="C123" s="1706">
        <v>1</v>
      </c>
      <c r="D123" s="1706"/>
      <c r="E123" s="1706"/>
      <c r="F123" s="1706"/>
      <c r="G123" s="1706"/>
      <c r="H123" s="1706"/>
      <c r="I123" s="1706"/>
      <c r="J123" s="1706"/>
      <c r="K123" s="1706"/>
      <c r="L123" s="1706"/>
      <c r="M123" s="1706"/>
      <c r="N123" s="1706"/>
      <c r="O123" s="1706"/>
      <c r="P123" s="1706"/>
      <c r="Q123" s="1706"/>
      <c r="R123" s="1706"/>
      <c r="S123" s="1734"/>
      <c r="T123" s="1706"/>
      <c r="U123" s="1706">
        <v>1</v>
      </c>
      <c r="V123" s="1706"/>
      <c r="W123" s="1706"/>
      <c r="X123" s="1706"/>
      <c r="Y123" s="1706"/>
      <c r="Z123" s="1706"/>
      <c r="AA123" s="1706"/>
      <c r="AB123" s="1706"/>
      <c r="AC123" s="1706"/>
      <c r="AD123" s="1706"/>
      <c r="AE123" s="1706"/>
      <c r="AF123" s="1706">
        <v>1</v>
      </c>
      <c r="AG123" s="1881"/>
      <c r="AH123" s="1666" t="s">
        <v>38</v>
      </c>
      <c r="AI123" s="1670"/>
      <c r="AJ123" s="1670" t="s">
        <v>1091</v>
      </c>
      <c r="AK123" s="1907">
        <v>26</v>
      </c>
      <c r="AL123" s="1904"/>
      <c r="AM123" s="1904"/>
      <c r="AN123" s="1904"/>
      <c r="AO123" s="1905"/>
      <c r="AP123" s="37"/>
      <c r="AQ123" s="7"/>
    </row>
    <row r="124" spans="1:43" s="1710" customFormat="1" ht="12.75" customHeight="1">
      <c r="A124" s="1665">
        <v>123</v>
      </c>
      <c r="B124" s="7"/>
      <c r="C124" s="1706"/>
      <c r="D124" s="1706"/>
      <c r="E124" s="1706"/>
      <c r="F124" s="1706"/>
      <c r="G124" s="1706"/>
      <c r="H124" s="1706"/>
      <c r="I124" s="1706"/>
      <c r="J124" s="1706"/>
      <c r="K124" s="1706"/>
      <c r="L124" s="1706"/>
      <c r="M124" s="1706"/>
      <c r="N124" s="1706"/>
      <c r="O124" s="1706"/>
      <c r="P124" s="1706"/>
      <c r="Q124" s="1706"/>
      <c r="R124" s="1706"/>
      <c r="S124" s="1734"/>
      <c r="T124" s="1706"/>
      <c r="U124" s="1706"/>
      <c r="V124" s="1706"/>
      <c r="W124" s="1706"/>
      <c r="X124" s="1706"/>
      <c r="Y124" s="1706"/>
      <c r="Z124" s="1706"/>
      <c r="AA124" s="1706"/>
      <c r="AB124" s="1706"/>
      <c r="AC124" s="1706"/>
      <c r="AD124" s="1706"/>
      <c r="AE124" s="1706"/>
      <c r="AF124" s="1706"/>
      <c r="AG124" s="1881"/>
      <c r="AH124" s="1666" t="s">
        <v>37</v>
      </c>
      <c r="AI124" s="1671" t="s">
        <v>1021</v>
      </c>
      <c r="AJ124" s="1673" t="s">
        <v>1020</v>
      </c>
      <c r="AK124" s="1906"/>
      <c r="AL124" s="1904"/>
      <c r="AM124" s="1904"/>
      <c r="AN124" s="1904"/>
      <c r="AO124" s="1905"/>
      <c r="AP124" s="37"/>
      <c r="AQ124" s="7"/>
    </row>
    <row r="125" spans="1:43" s="1710" customFormat="1" ht="12.75" customHeight="1">
      <c r="A125" s="1665">
        <v>124</v>
      </c>
      <c r="B125" s="7" t="s">
        <v>1258</v>
      </c>
      <c r="C125" s="1706"/>
      <c r="D125" s="1706"/>
      <c r="E125" s="1706"/>
      <c r="F125" s="1706"/>
      <c r="G125" s="1706"/>
      <c r="H125" s="1706"/>
      <c r="I125" s="1706"/>
      <c r="J125" s="1706"/>
      <c r="K125" s="1706"/>
      <c r="L125" s="1706">
        <v>1</v>
      </c>
      <c r="M125" s="1706"/>
      <c r="N125" s="1706"/>
      <c r="O125" s="1706"/>
      <c r="P125" s="1706"/>
      <c r="Q125" s="1706"/>
      <c r="R125" s="1706"/>
      <c r="S125" s="1734"/>
      <c r="T125" s="1706"/>
      <c r="U125" s="1706"/>
      <c r="V125" s="1706"/>
      <c r="W125" s="1706"/>
      <c r="X125" s="1706"/>
      <c r="Y125" s="1706"/>
      <c r="Z125" s="1706"/>
      <c r="AA125" s="1706"/>
      <c r="AB125" s="1706"/>
      <c r="AC125" s="1706"/>
      <c r="AD125" s="1706"/>
      <c r="AE125" s="1706"/>
      <c r="AF125" s="1706">
        <v>1</v>
      </c>
      <c r="AG125" s="1881"/>
      <c r="AH125" s="1677" t="s">
        <v>54</v>
      </c>
      <c r="AI125" s="1670" t="s">
        <v>1080</v>
      </c>
      <c r="AJ125" s="1721" t="s">
        <v>911</v>
      </c>
      <c r="AK125" s="1908">
        <v>26</v>
      </c>
      <c r="AL125" s="1904"/>
      <c r="AM125" s="1904"/>
      <c r="AN125" s="1904"/>
      <c r="AO125" s="1905"/>
      <c r="AP125" s="37"/>
      <c r="AQ125" s="7"/>
    </row>
    <row r="126" spans="1:43" s="1710" customFormat="1" ht="12.75" customHeight="1">
      <c r="A126" s="1665">
        <v>125</v>
      </c>
      <c r="B126" s="7"/>
      <c r="C126" s="1706"/>
      <c r="D126" s="1706"/>
      <c r="E126" s="1706"/>
      <c r="F126" s="1706"/>
      <c r="G126" s="1706"/>
      <c r="H126" s="1706"/>
      <c r="I126" s="1706"/>
      <c r="J126" s="1706"/>
      <c r="K126" s="1706"/>
      <c r="L126" s="1706"/>
      <c r="M126" s="1706"/>
      <c r="N126" s="1706"/>
      <c r="O126" s="1706"/>
      <c r="P126" s="1706"/>
      <c r="Q126" s="1706"/>
      <c r="R126" s="1706"/>
      <c r="S126" s="1734"/>
      <c r="T126" s="1706"/>
      <c r="U126" s="1706"/>
      <c r="V126" s="1706"/>
      <c r="W126" s="1706"/>
      <c r="X126" s="1706"/>
      <c r="Y126" s="1706"/>
      <c r="Z126" s="1706"/>
      <c r="AA126" s="1706"/>
      <c r="AB126" s="1706"/>
      <c r="AC126" s="1706"/>
      <c r="AD126" s="1706"/>
      <c r="AE126" s="1706"/>
      <c r="AF126" s="1706"/>
      <c r="AG126" s="1881"/>
      <c r="AH126" s="1766" t="s">
        <v>54</v>
      </c>
      <c r="AI126" s="1766" t="s">
        <v>1276</v>
      </c>
      <c r="AJ126" s="1767" t="s">
        <v>911</v>
      </c>
      <c r="AK126" s="1906"/>
      <c r="AL126" s="1904"/>
      <c r="AM126" s="1904"/>
      <c r="AN126" s="1904"/>
      <c r="AO126" s="1905"/>
      <c r="AP126" s="37"/>
      <c r="AQ126" s="7"/>
    </row>
    <row r="127" spans="1:43" s="1710" customFormat="1" ht="12.75" customHeight="1">
      <c r="A127" s="1665">
        <v>126</v>
      </c>
      <c r="B127" s="295"/>
      <c r="C127" s="1706"/>
      <c r="D127" s="1706"/>
      <c r="E127" s="1706"/>
      <c r="F127" s="1706"/>
      <c r="G127" s="1706"/>
      <c r="H127" s="1706"/>
      <c r="I127" s="1706"/>
      <c r="J127" s="1706"/>
      <c r="K127" s="1706"/>
      <c r="L127" s="1706"/>
      <c r="M127" s="1706"/>
      <c r="N127" s="1706"/>
      <c r="O127" s="1706"/>
      <c r="P127" s="1706"/>
      <c r="Q127" s="1706"/>
      <c r="R127" s="1706"/>
      <c r="S127" s="1734"/>
      <c r="T127" s="1706"/>
      <c r="U127" s="1706"/>
      <c r="V127" s="1706"/>
      <c r="W127" s="1706"/>
      <c r="X127" s="1706"/>
      <c r="Y127" s="1706"/>
      <c r="Z127" s="1706"/>
      <c r="AA127" s="1706"/>
      <c r="AB127" s="1706"/>
      <c r="AC127" s="1706"/>
      <c r="AD127" s="1706"/>
      <c r="AE127" s="1706"/>
      <c r="AF127" s="1706"/>
      <c r="AG127" s="1881"/>
      <c r="AH127" s="1674"/>
      <c r="AI127" s="7"/>
      <c r="AJ127" s="37" t="s">
        <v>161</v>
      </c>
      <c r="AK127" s="1903"/>
      <c r="AL127" s="1904"/>
      <c r="AM127" s="1904"/>
      <c r="AN127" s="1904"/>
      <c r="AO127" s="1905"/>
      <c r="AP127" s="1867" t="s">
        <v>161</v>
      </c>
      <c r="AQ127" s="7"/>
    </row>
    <row r="128" spans="1:43" s="1710" customFormat="1" ht="12.75" customHeight="1">
      <c r="A128" s="1665">
        <v>127</v>
      </c>
      <c r="B128" s="7"/>
      <c r="C128" s="1738"/>
      <c r="D128" s="1738"/>
      <c r="E128" s="1738"/>
      <c r="F128" s="1738"/>
      <c r="G128" s="1738"/>
      <c r="H128" s="1738"/>
      <c r="I128" s="1738"/>
      <c r="J128" s="1738"/>
      <c r="K128" s="1738"/>
      <c r="L128" s="1738"/>
      <c r="M128" s="1738"/>
      <c r="N128" s="1738"/>
      <c r="O128" s="1738"/>
      <c r="P128" s="1738"/>
      <c r="Q128" s="1738"/>
      <c r="R128" s="1738"/>
      <c r="S128" s="1739"/>
      <c r="T128" s="1738"/>
      <c r="U128" s="1738"/>
      <c r="V128" s="1738"/>
      <c r="W128" s="1738"/>
      <c r="X128" s="1738"/>
      <c r="Y128" s="1738"/>
      <c r="Z128" s="1738"/>
      <c r="AA128" s="1738"/>
      <c r="AB128" s="1738"/>
      <c r="AC128" s="1738"/>
      <c r="AD128" s="1738"/>
      <c r="AE128" s="1738"/>
      <c r="AF128" s="1738"/>
      <c r="AG128" s="1887"/>
      <c r="AH128" s="1741" t="s">
        <v>38</v>
      </c>
      <c r="AI128" s="1740" t="s">
        <v>974</v>
      </c>
      <c r="AJ128" s="1743" t="s">
        <v>1313</v>
      </c>
      <c r="AK128" s="1923"/>
      <c r="AL128" s="1921"/>
      <c r="AM128" s="1921"/>
      <c r="AN128" s="1921"/>
      <c r="AO128" s="1922"/>
      <c r="AP128" s="37"/>
      <c r="AQ128" s="7"/>
    </row>
    <row r="129" spans="1:43" s="1710" customFormat="1" ht="12.75" customHeight="1">
      <c r="A129" s="1665">
        <v>128</v>
      </c>
      <c r="B129" s="7" t="s">
        <v>1159</v>
      </c>
      <c r="C129" s="1706"/>
      <c r="D129" s="1706"/>
      <c r="E129" s="1706"/>
      <c r="F129" s="1706"/>
      <c r="G129" s="1706"/>
      <c r="H129" s="1706"/>
      <c r="I129" s="1706"/>
      <c r="J129" s="1706"/>
      <c r="K129" s="1706"/>
      <c r="L129" s="1706"/>
      <c r="M129" s="1706"/>
      <c r="N129" s="1706"/>
      <c r="O129" s="1706">
        <v>1</v>
      </c>
      <c r="P129" s="1706"/>
      <c r="Q129" s="1706"/>
      <c r="R129" s="1706"/>
      <c r="S129" s="1734"/>
      <c r="T129" s="1706"/>
      <c r="U129" s="1706"/>
      <c r="V129" s="1706"/>
      <c r="W129" s="1706"/>
      <c r="X129" s="1706"/>
      <c r="Y129" s="1706"/>
      <c r="Z129" s="1706"/>
      <c r="AA129" s="1706"/>
      <c r="AB129" s="1706"/>
      <c r="AC129" s="1706"/>
      <c r="AD129" s="1706"/>
      <c r="AE129" s="1706"/>
      <c r="AF129" s="1706">
        <v>1</v>
      </c>
      <c r="AG129" s="1881"/>
      <c r="AH129" s="1666" t="s">
        <v>39</v>
      </c>
      <c r="AI129" s="7"/>
      <c r="AJ129" s="1670" t="s">
        <v>928</v>
      </c>
      <c r="AK129" s="1906"/>
      <c r="AL129" s="1904"/>
      <c r="AM129" s="1904"/>
      <c r="AN129" s="1904"/>
      <c r="AO129" s="1905"/>
      <c r="AP129" s="37"/>
      <c r="AQ129" s="7"/>
    </row>
    <row r="130" spans="1:43" s="1710" customFormat="1" ht="12.75" customHeight="1">
      <c r="A130" s="1665">
        <v>129</v>
      </c>
      <c r="B130" s="7" t="s">
        <v>1190</v>
      </c>
      <c r="C130" s="1706"/>
      <c r="D130" s="1706"/>
      <c r="E130" s="1706"/>
      <c r="F130" s="1706"/>
      <c r="G130" s="1706"/>
      <c r="H130" s="1706"/>
      <c r="I130" s="1706"/>
      <c r="J130" s="1706"/>
      <c r="K130" s="1706"/>
      <c r="L130" s="1706"/>
      <c r="M130" s="1706"/>
      <c r="N130" s="1706"/>
      <c r="O130" s="1706"/>
      <c r="P130" s="1706"/>
      <c r="Q130" s="1706"/>
      <c r="R130" s="1706"/>
      <c r="S130" s="1734"/>
      <c r="T130" s="1706"/>
      <c r="U130" s="1706"/>
      <c r="V130" s="1706"/>
      <c r="W130" s="1706"/>
      <c r="X130" s="1706"/>
      <c r="Y130" s="1706"/>
      <c r="Z130" s="1706">
        <v>1</v>
      </c>
      <c r="AA130" s="1706"/>
      <c r="AB130" s="1706"/>
      <c r="AC130" s="1706"/>
      <c r="AD130" s="1706"/>
      <c r="AE130" s="1706"/>
      <c r="AF130" s="1706">
        <v>1</v>
      </c>
      <c r="AG130" s="1881" t="s">
        <v>1192</v>
      </c>
      <c r="AH130" s="1673" t="s">
        <v>1209</v>
      </c>
      <c r="AI130" s="1679" t="s">
        <v>93</v>
      </c>
      <c r="AJ130" s="1670" t="s">
        <v>1189</v>
      </c>
      <c r="AK130" s="1906"/>
      <c r="AL130" s="1904"/>
      <c r="AM130" s="1904"/>
      <c r="AN130" s="1904"/>
      <c r="AO130" s="1905"/>
      <c r="AP130" s="1713"/>
      <c r="AQ130" s="92" t="s">
        <v>1191</v>
      </c>
    </row>
    <row r="131" spans="1:43" s="1710" customFormat="1" ht="12.75" customHeight="1">
      <c r="A131" s="1665">
        <v>130</v>
      </c>
      <c r="B131" s="1717" t="s">
        <v>1194</v>
      </c>
      <c r="C131" s="1706"/>
      <c r="D131" s="1706"/>
      <c r="E131" s="1706"/>
      <c r="F131" s="1706"/>
      <c r="G131" s="1706"/>
      <c r="H131" s="1706"/>
      <c r="I131" s="1706"/>
      <c r="J131" s="1706"/>
      <c r="K131" s="1706"/>
      <c r="L131" s="1706"/>
      <c r="M131" s="1706"/>
      <c r="N131" s="1706"/>
      <c r="O131" s="1706"/>
      <c r="P131" s="1706">
        <v>1</v>
      </c>
      <c r="Q131" s="1706"/>
      <c r="R131" s="1706"/>
      <c r="S131" s="1734"/>
      <c r="T131" s="1706"/>
      <c r="U131" s="1706"/>
      <c r="V131" s="1706"/>
      <c r="W131" s="1706"/>
      <c r="X131" s="1706"/>
      <c r="Y131" s="1706"/>
      <c r="Z131" s="1706"/>
      <c r="AA131" s="1706"/>
      <c r="AB131" s="1706"/>
      <c r="AC131" s="1706"/>
      <c r="AD131" s="1706"/>
      <c r="AE131" s="1706"/>
      <c r="AF131" s="1706">
        <v>1</v>
      </c>
      <c r="AG131" s="1881">
        <v>46340</v>
      </c>
      <c r="AH131" s="1666" t="s">
        <v>54</v>
      </c>
      <c r="AI131" s="1673" t="s">
        <v>1114</v>
      </c>
      <c r="AJ131" s="1670" t="s">
        <v>841</v>
      </c>
      <c r="AK131" s="1915">
        <v>26</v>
      </c>
      <c r="AL131" s="1912">
        <v>25</v>
      </c>
      <c r="AM131" s="1904"/>
      <c r="AN131" s="1904"/>
      <c r="AO131" s="1905"/>
      <c r="AP131" s="37"/>
      <c r="AQ131" s="1715"/>
    </row>
    <row r="132" spans="1:43" s="1713" customFormat="1" ht="12.75" customHeight="1">
      <c r="A132" s="1665">
        <v>131</v>
      </c>
      <c r="B132" s="7"/>
      <c r="C132" s="1706"/>
      <c r="D132" s="1706"/>
      <c r="E132" s="1706"/>
      <c r="F132" s="1706"/>
      <c r="G132" s="1706"/>
      <c r="H132" s="1706"/>
      <c r="I132" s="1706"/>
      <c r="J132" s="1706"/>
      <c r="K132" s="1706"/>
      <c r="L132" s="1706"/>
      <c r="M132" s="1706"/>
      <c r="N132" s="1706"/>
      <c r="O132" s="1706"/>
      <c r="P132" s="1706"/>
      <c r="Q132" s="1706"/>
      <c r="R132" s="1706"/>
      <c r="S132" s="1734"/>
      <c r="T132" s="1706"/>
      <c r="U132" s="1706"/>
      <c r="V132" s="1706"/>
      <c r="W132" s="1706"/>
      <c r="X132" s="1706"/>
      <c r="Y132" s="1706"/>
      <c r="Z132" s="1706"/>
      <c r="AA132" s="1706"/>
      <c r="AB132" s="1706"/>
      <c r="AC132" s="1706"/>
      <c r="AD132" s="1706"/>
      <c r="AE132" s="1706"/>
      <c r="AF132" s="1706"/>
      <c r="AG132" s="1881"/>
      <c r="AH132" s="1667" t="s">
        <v>54</v>
      </c>
      <c r="AI132" s="1766" t="s">
        <v>1231</v>
      </c>
      <c r="AJ132" s="1766" t="s">
        <v>841</v>
      </c>
      <c r="AK132" s="1906"/>
      <c r="AL132" s="1904"/>
      <c r="AM132" s="1904"/>
      <c r="AN132" s="1904"/>
      <c r="AO132" s="1905"/>
      <c r="AP132" s="37"/>
      <c r="AQ132" s="7"/>
    </row>
    <row r="133" spans="1:43" s="1710" customFormat="1" ht="12.75" customHeight="1">
      <c r="A133" s="1665">
        <v>132</v>
      </c>
      <c r="B133" s="1674"/>
      <c r="C133" s="1706"/>
      <c r="D133" s="1706"/>
      <c r="E133" s="1706"/>
      <c r="F133" s="1706"/>
      <c r="G133" s="1706"/>
      <c r="H133" s="1706"/>
      <c r="I133" s="1706"/>
      <c r="J133" s="1706"/>
      <c r="K133" s="1706"/>
      <c r="L133" s="1706"/>
      <c r="M133" s="1706"/>
      <c r="N133" s="1706"/>
      <c r="O133" s="1706"/>
      <c r="P133" s="1706"/>
      <c r="Q133" s="1706"/>
      <c r="R133" s="1706"/>
      <c r="S133" s="1734">
        <v>1</v>
      </c>
      <c r="T133" s="1706"/>
      <c r="U133" s="1706"/>
      <c r="V133" s="1706"/>
      <c r="W133" s="1706"/>
      <c r="X133" s="1706"/>
      <c r="Y133" s="1706"/>
      <c r="Z133" s="1706"/>
      <c r="AA133" s="1706"/>
      <c r="AB133" s="1706"/>
      <c r="AC133" s="1706"/>
      <c r="AD133" s="1706"/>
      <c r="AE133" s="1706"/>
      <c r="AF133" s="1706">
        <v>1</v>
      </c>
      <c r="AG133" s="1883"/>
      <c r="AH133" s="1691" t="s">
        <v>54</v>
      </c>
      <c r="AI133" s="1666" t="s">
        <v>1230</v>
      </c>
      <c r="AJ133" s="1955" t="s">
        <v>1252</v>
      </c>
      <c r="AK133" s="1920">
        <v>26</v>
      </c>
      <c r="AL133" s="1904"/>
      <c r="AM133" s="1904"/>
      <c r="AN133" s="1904"/>
      <c r="AO133" s="1911"/>
      <c r="AP133" s="336"/>
      <c r="AQ133" s="1674"/>
    </row>
    <row r="134" spans="1:43" s="1710" customFormat="1" ht="12.75" customHeight="1">
      <c r="A134" s="1665">
        <v>133</v>
      </c>
      <c r="B134" s="1674"/>
      <c r="C134" s="1706"/>
      <c r="D134" s="1706"/>
      <c r="E134" s="1706"/>
      <c r="F134" s="1706"/>
      <c r="G134" s="1706"/>
      <c r="H134" s="1706"/>
      <c r="I134" s="1706"/>
      <c r="J134" s="1706"/>
      <c r="K134" s="1706"/>
      <c r="L134" s="1706"/>
      <c r="M134" s="1706"/>
      <c r="N134" s="1706"/>
      <c r="O134" s="1706"/>
      <c r="P134" s="1706"/>
      <c r="Q134" s="1706"/>
      <c r="R134" s="1706"/>
      <c r="S134" s="1734"/>
      <c r="T134" s="1706"/>
      <c r="U134" s="1706"/>
      <c r="V134" s="1706"/>
      <c r="W134" s="1706"/>
      <c r="X134" s="1706"/>
      <c r="Y134" s="1706"/>
      <c r="Z134" s="1706"/>
      <c r="AA134" s="1706"/>
      <c r="AB134" s="1706"/>
      <c r="AC134" s="1706"/>
      <c r="AD134" s="1706"/>
      <c r="AE134" s="1706"/>
      <c r="AF134" s="1706"/>
      <c r="AG134" s="1883"/>
      <c r="AH134" s="1666" t="s">
        <v>1005</v>
      </c>
      <c r="AI134" s="1756"/>
      <c r="AJ134" s="1670" t="s">
        <v>1213</v>
      </c>
      <c r="AK134" s="1930"/>
      <c r="AL134" s="1904"/>
      <c r="AM134" s="1904"/>
      <c r="AN134" s="1904"/>
      <c r="AO134" s="1911"/>
      <c r="AP134" s="336"/>
      <c r="AQ134" s="1674"/>
    </row>
    <row r="135" spans="1:43" s="1713" customFormat="1" ht="12.75" customHeight="1">
      <c r="A135" s="1665">
        <v>134</v>
      </c>
      <c r="B135" s="7"/>
      <c r="C135" s="1706"/>
      <c r="D135" s="1706"/>
      <c r="E135" s="1706"/>
      <c r="F135" s="1706"/>
      <c r="G135" s="1706"/>
      <c r="H135" s="1706"/>
      <c r="I135" s="1706"/>
      <c r="J135" s="1706"/>
      <c r="K135" s="1706"/>
      <c r="L135" s="1706"/>
      <c r="M135" s="1706"/>
      <c r="N135" s="1706"/>
      <c r="O135" s="1706"/>
      <c r="P135" s="1706"/>
      <c r="Q135" s="1706"/>
      <c r="R135" s="1706"/>
      <c r="S135" s="1734"/>
      <c r="T135" s="1706"/>
      <c r="U135" s="1706"/>
      <c r="V135" s="1706"/>
      <c r="W135" s="1706"/>
      <c r="X135" s="1706"/>
      <c r="Y135" s="1706"/>
      <c r="Z135" s="1706"/>
      <c r="AA135" s="1706"/>
      <c r="AB135" s="1706"/>
      <c r="AC135" s="1706"/>
      <c r="AD135" s="1706"/>
      <c r="AE135" s="1706"/>
      <c r="AF135" s="1706"/>
      <c r="AG135" s="1881"/>
      <c r="AH135" s="1672" t="s">
        <v>998</v>
      </c>
      <c r="AI135" s="1673" t="s">
        <v>1134</v>
      </c>
      <c r="AJ135" s="1673" t="s">
        <v>1133</v>
      </c>
      <c r="AK135" s="1906"/>
      <c r="AL135" s="1904"/>
      <c r="AM135" s="1904"/>
      <c r="AN135" s="1904"/>
      <c r="AO135" s="1905"/>
      <c r="AP135" s="37"/>
      <c r="AQ135" s="7"/>
    </row>
    <row r="136" spans="1:43" s="1710" customFormat="1" ht="12.75" customHeight="1">
      <c r="A136" s="1665">
        <v>135</v>
      </c>
      <c r="B136" s="7"/>
      <c r="C136" s="1706"/>
      <c r="D136" s="1706"/>
      <c r="E136" s="1706"/>
      <c r="F136" s="1706"/>
      <c r="G136" s="1706"/>
      <c r="H136" s="1706"/>
      <c r="I136" s="1706"/>
      <c r="J136" s="1706"/>
      <c r="K136" s="1706"/>
      <c r="L136" s="1706"/>
      <c r="M136" s="1706"/>
      <c r="N136" s="1706"/>
      <c r="O136" s="1706"/>
      <c r="P136" s="1706"/>
      <c r="Q136" s="1706"/>
      <c r="R136" s="1706"/>
      <c r="S136" s="1734"/>
      <c r="T136" s="1706"/>
      <c r="U136" s="1706"/>
      <c r="V136" s="1706"/>
      <c r="W136" s="1706"/>
      <c r="X136" s="1706"/>
      <c r="Y136" s="1706"/>
      <c r="Z136" s="1706"/>
      <c r="AA136" s="1706"/>
      <c r="AB136" s="1706"/>
      <c r="AC136" s="1706"/>
      <c r="AD136" s="1706"/>
      <c r="AE136" s="1706"/>
      <c r="AF136" s="1706"/>
      <c r="AG136" s="1881"/>
      <c r="AH136" s="1674"/>
      <c r="AI136" s="7"/>
      <c r="AJ136" s="37" t="s">
        <v>162</v>
      </c>
      <c r="AK136" s="1903"/>
      <c r="AL136" s="1904"/>
      <c r="AM136" s="1904"/>
      <c r="AN136" s="1904"/>
      <c r="AO136" s="1905"/>
      <c r="AP136" s="1867" t="s">
        <v>162</v>
      </c>
      <c r="AQ136" s="7"/>
    </row>
    <row r="137" spans="1:43" s="1710" customFormat="1" ht="12.75" customHeight="1">
      <c r="A137" s="1665">
        <v>136</v>
      </c>
      <c r="B137" s="295" t="s">
        <v>1186</v>
      </c>
      <c r="C137" s="1738"/>
      <c r="D137" s="1738"/>
      <c r="E137" s="1738"/>
      <c r="F137" s="1738"/>
      <c r="G137" s="1738"/>
      <c r="H137" s="1738"/>
      <c r="I137" s="1738"/>
      <c r="J137" s="1738"/>
      <c r="K137" s="1738"/>
      <c r="L137" s="1738"/>
      <c r="M137" s="1738"/>
      <c r="N137" s="1738"/>
      <c r="O137" s="1738"/>
      <c r="P137" s="1738"/>
      <c r="Q137" s="1738"/>
      <c r="R137" s="1738"/>
      <c r="S137" s="1739"/>
      <c r="T137" s="1738">
        <v>1</v>
      </c>
      <c r="U137" s="1738"/>
      <c r="V137" s="1738"/>
      <c r="W137" s="1738"/>
      <c r="X137" s="1738"/>
      <c r="Y137" s="1738"/>
      <c r="Z137" s="1738"/>
      <c r="AA137" s="1738"/>
      <c r="AB137" s="1738"/>
      <c r="AC137" s="1738"/>
      <c r="AD137" s="1738"/>
      <c r="AE137" s="1738"/>
      <c r="AF137" s="1738">
        <v>1</v>
      </c>
      <c r="AG137" s="1887"/>
      <c r="AH137" s="1741" t="s">
        <v>35</v>
      </c>
      <c r="AI137" s="2030" t="s">
        <v>1049</v>
      </c>
      <c r="AJ137" s="1740" t="s">
        <v>1048</v>
      </c>
      <c r="AK137" s="1931"/>
      <c r="AL137" s="1921"/>
      <c r="AM137" s="1921"/>
      <c r="AN137" s="1921"/>
      <c r="AO137" s="1922"/>
      <c r="AP137" s="37"/>
      <c r="AQ137" s="7"/>
    </row>
    <row r="138" spans="1:43" s="1710" customFormat="1" ht="12.75" customHeight="1">
      <c r="A138" s="1665">
        <v>137</v>
      </c>
      <c r="B138" s="7"/>
      <c r="C138" s="1706"/>
      <c r="D138" s="1706"/>
      <c r="E138" s="1706"/>
      <c r="F138" s="1706"/>
      <c r="G138" s="1706"/>
      <c r="H138" s="1706"/>
      <c r="I138" s="1706"/>
      <c r="J138" s="1706"/>
      <c r="K138" s="1706"/>
      <c r="L138" s="1706"/>
      <c r="M138" s="1706"/>
      <c r="N138" s="1706"/>
      <c r="O138" s="1706"/>
      <c r="P138" s="1706"/>
      <c r="Q138" s="1706"/>
      <c r="R138" s="1706"/>
      <c r="S138" s="1734"/>
      <c r="T138" s="1706"/>
      <c r="U138" s="1706"/>
      <c r="V138" s="1706"/>
      <c r="W138" s="1706"/>
      <c r="X138" s="1706"/>
      <c r="Y138" s="1706"/>
      <c r="Z138" s="1706"/>
      <c r="AA138" s="1706"/>
      <c r="AB138" s="1706"/>
      <c r="AC138" s="1706"/>
      <c r="AD138" s="1706"/>
      <c r="AE138" s="1706"/>
      <c r="AF138" s="1706"/>
      <c r="AG138" s="1881"/>
      <c r="AH138" s="1666" t="s">
        <v>35</v>
      </c>
      <c r="AI138" s="7"/>
      <c r="AJ138" s="1714" t="s">
        <v>1126</v>
      </c>
      <c r="AK138" s="1906"/>
      <c r="AL138" s="1912">
        <v>25</v>
      </c>
      <c r="AM138" s="1904"/>
      <c r="AN138" s="1904"/>
      <c r="AO138" s="1905"/>
      <c r="AP138" s="37"/>
      <c r="AQ138" s="7"/>
    </row>
    <row r="139" spans="1:43" s="1710" customFormat="1" ht="12.75" customHeight="1">
      <c r="A139" s="1665">
        <v>138</v>
      </c>
      <c r="B139" s="7"/>
      <c r="C139" s="1706">
        <v>1</v>
      </c>
      <c r="D139" s="1706"/>
      <c r="E139" s="1706"/>
      <c r="F139" s="1706"/>
      <c r="G139" s="1706"/>
      <c r="H139" s="1706"/>
      <c r="I139" s="1706"/>
      <c r="J139" s="1706"/>
      <c r="K139" s="1706"/>
      <c r="L139" s="1706"/>
      <c r="M139" s="1706"/>
      <c r="N139" s="1706"/>
      <c r="O139" s="1706"/>
      <c r="P139" s="1706"/>
      <c r="Q139" s="1706"/>
      <c r="R139" s="1706"/>
      <c r="S139" s="1734"/>
      <c r="T139" s="1706"/>
      <c r="U139" s="1706"/>
      <c r="V139" s="1706"/>
      <c r="W139" s="1706"/>
      <c r="X139" s="1706"/>
      <c r="Y139" s="1706"/>
      <c r="Z139" s="1706"/>
      <c r="AA139" s="1706"/>
      <c r="AB139" s="1706"/>
      <c r="AC139" s="1706"/>
      <c r="AD139" s="1706"/>
      <c r="AE139" s="1706"/>
      <c r="AF139" s="1706">
        <v>1</v>
      </c>
      <c r="AG139" s="1881"/>
      <c r="AH139" s="1666" t="s">
        <v>37</v>
      </c>
      <c r="AI139" s="1673" t="s">
        <v>1004</v>
      </c>
      <c r="AJ139" s="1670" t="s">
        <v>1002</v>
      </c>
      <c r="AK139" s="1906"/>
      <c r="AL139" s="1904"/>
      <c r="AM139" s="1904"/>
      <c r="AN139" s="1904"/>
      <c r="AO139" s="1905"/>
      <c r="AP139" s="37"/>
      <c r="AQ139" s="7"/>
    </row>
    <row r="140" spans="1:43" s="1710" customFormat="1" ht="12.75" customHeight="1">
      <c r="A140" s="1665">
        <v>139</v>
      </c>
      <c r="B140" s="7" t="s">
        <v>1165</v>
      </c>
      <c r="C140" s="1706"/>
      <c r="D140" s="1706"/>
      <c r="E140" s="1706"/>
      <c r="F140" s="1706"/>
      <c r="G140" s="1706"/>
      <c r="H140" s="1706"/>
      <c r="I140" s="1706"/>
      <c r="J140" s="1706"/>
      <c r="K140" s="1706"/>
      <c r="L140" s="1706"/>
      <c r="M140" s="1706"/>
      <c r="N140" s="1706"/>
      <c r="O140" s="1706"/>
      <c r="P140" s="1706"/>
      <c r="Q140" s="1706"/>
      <c r="R140" s="1706"/>
      <c r="S140" s="1734"/>
      <c r="T140" s="1706"/>
      <c r="U140" s="1706"/>
      <c r="V140" s="1706"/>
      <c r="W140" s="1706">
        <v>1</v>
      </c>
      <c r="X140" s="1706"/>
      <c r="Y140" s="1706"/>
      <c r="Z140" s="1706"/>
      <c r="AA140" s="1706"/>
      <c r="AB140" s="1706"/>
      <c r="AC140" s="1706"/>
      <c r="AD140" s="1706"/>
      <c r="AE140" s="1706"/>
      <c r="AF140" s="1706">
        <v>1</v>
      </c>
      <c r="AG140" s="1881"/>
      <c r="AH140" s="1666" t="s">
        <v>1005</v>
      </c>
      <c r="AI140" s="1670" t="s">
        <v>1073</v>
      </c>
      <c r="AJ140" s="1670" t="s">
        <v>1072</v>
      </c>
      <c r="AK140" s="1906"/>
      <c r="AL140" s="1904"/>
      <c r="AM140" s="1904"/>
      <c r="AN140" s="1904"/>
      <c r="AO140" s="1905"/>
      <c r="AP140" s="37"/>
      <c r="AQ140" s="7"/>
    </row>
    <row r="141" spans="1:43" s="1710" customFormat="1" ht="12.75" customHeight="1">
      <c r="A141" s="1665">
        <v>140</v>
      </c>
      <c r="B141" s="7" t="s">
        <v>1165</v>
      </c>
      <c r="C141" s="1706"/>
      <c r="D141" s="1706"/>
      <c r="E141" s="1706"/>
      <c r="F141" s="1706"/>
      <c r="G141" s="1706"/>
      <c r="H141" s="1706"/>
      <c r="I141" s="1706"/>
      <c r="J141" s="1706"/>
      <c r="K141" s="1706"/>
      <c r="L141" s="1706"/>
      <c r="M141" s="1706"/>
      <c r="N141" s="1706"/>
      <c r="O141" s="1706"/>
      <c r="P141" s="1706"/>
      <c r="Q141" s="1706"/>
      <c r="R141" s="1706"/>
      <c r="S141" s="1734"/>
      <c r="T141" s="1706"/>
      <c r="U141" s="1706"/>
      <c r="V141" s="1706"/>
      <c r="W141" s="1706">
        <v>1</v>
      </c>
      <c r="X141" s="1706"/>
      <c r="Y141" s="1706"/>
      <c r="Z141" s="1706"/>
      <c r="AA141" s="1706"/>
      <c r="AB141" s="1706"/>
      <c r="AC141" s="1706"/>
      <c r="AD141" s="1706"/>
      <c r="AE141" s="1706"/>
      <c r="AF141" s="1706">
        <v>1</v>
      </c>
      <c r="AG141" s="1881"/>
      <c r="AH141" s="1666" t="s">
        <v>1005</v>
      </c>
      <c r="AI141" s="1670" t="s">
        <v>933</v>
      </c>
      <c r="AJ141" s="1673" t="s">
        <v>934</v>
      </c>
      <c r="AK141" s="1906"/>
      <c r="AL141" s="1904"/>
      <c r="AM141" s="1904"/>
      <c r="AN141" s="1904"/>
      <c r="AO141" s="1905"/>
      <c r="AP141" s="37"/>
      <c r="AQ141" s="7"/>
    </row>
    <row r="142" spans="1:43" s="1710" customFormat="1" ht="12.75" customHeight="1">
      <c r="A142" s="1665">
        <v>141</v>
      </c>
      <c r="B142" s="1720" t="s">
        <v>918</v>
      </c>
      <c r="C142" s="1706"/>
      <c r="D142" s="1706">
        <v>1</v>
      </c>
      <c r="E142" s="1706"/>
      <c r="F142" s="1706"/>
      <c r="G142" s="1706"/>
      <c r="H142" s="1706">
        <v>1</v>
      </c>
      <c r="I142" s="1706"/>
      <c r="J142" s="1706"/>
      <c r="K142" s="1706"/>
      <c r="L142" s="1706"/>
      <c r="M142" s="1706"/>
      <c r="N142" s="1706"/>
      <c r="O142" s="1706"/>
      <c r="P142" s="1706"/>
      <c r="Q142" s="1706"/>
      <c r="R142" s="1706"/>
      <c r="S142" s="1734"/>
      <c r="T142" s="1706">
        <v>1</v>
      </c>
      <c r="U142" s="1706"/>
      <c r="V142" s="1706">
        <v>1</v>
      </c>
      <c r="W142" s="1706"/>
      <c r="X142" s="1706"/>
      <c r="Y142" s="1706"/>
      <c r="Z142" s="1706"/>
      <c r="AA142" s="1706"/>
      <c r="AB142" s="1706"/>
      <c r="AC142" s="1706"/>
      <c r="AD142" s="1706"/>
      <c r="AE142" s="1706"/>
      <c r="AF142" s="1706">
        <v>1</v>
      </c>
      <c r="AG142" s="1888">
        <v>45793</v>
      </c>
      <c r="AH142" s="1672" t="s">
        <v>37</v>
      </c>
      <c r="AI142" s="1693" t="s">
        <v>1003</v>
      </c>
      <c r="AJ142" s="1670" t="s">
        <v>1135</v>
      </c>
      <c r="AK142" s="1907">
        <v>26</v>
      </c>
      <c r="AL142" s="1909">
        <v>25</v>
      </c>
      <c r="AM142" s="1904"/>
      <c r="AN142" s="1904"/>
      <c r="AO142" s="1905"/>
      <c r="AP142" s="37"/>
      <c r="AQ142" s="7"/>
    </row>
    <row r="143" spans="1:43" s="1710" customFormat="1" ht="12.75" customHeight="1">
      <c r="A143" s="1665">
        <v>142</v>
      </c>
      <c r="B143" s="7"/>
      <c r="C143" s="1706"/>
      <c r="D143" s="1706"/>
      <c r="E143" s="1706"/>
      <c r="F143" s="1706"/>
      <c r="G143" s="1706"/>
      <c r="H143" s="1706"/>
      <c r="I143" s="1706"/>
      <c r="J143" s="1706"/>
      <c r="K143" s="1706"/>
      <c r="L143" s="1706"/>
      <c r="M143" s="1706"/>
      <c r="N143" s="1706"/>
      <c r="O143" s="1706"/>
      <c r="P143" s="1706"/>
      <c r="Q143" s="1706"/>
      <c r="R143" s="1706"/>
      <c r="S143" s="1734"/>
      <c r="T143" s="1706"/>
      <c r="U143" s="1706"/>
      <c r="V143" s="1706"/>
      <c r="W143" s="1706"/>
      <c r="X143" s="1706"/>
      <c r="Y143" s="1706"/>
      <c r="Z143" s="1706"/>
      <c r="AA143" s="1706"/>
      <c r="AB143" s="1706"/>
      <c r="AC143" s="1706"/>
      <c r="AD143" s="1706"/>
      <c r="AE143" s="1706"/>
      <c r="AF143" s="1706"/>
      <c r="AG143" s="1881"/>
      <c r="AH143" s="1666" t="s">
        <v>39</v>
      </c>
      <c r="AI143" s="1670"/>
      <c r="AJ143" s="1673" t="s">
        <v>1144</v>
      </c>
      <c r="AK143" s="1906"/>
      <c r="AL143" s="1904"/>
      <c r="AM143" s="1904"/>
      <c r="AN143" s="1904"/>
      <c r="AO143" s="1905"/>
      <c r="AP143" s="37"/>
      <c r="AQ143" s="7"/>
    </row>
    <row r="144" spans="1:43" s="1710" customFormat="1" ht="12.75" customHeight="1">
      <c r="A144" s="1665">
        <v>143</v>
      </c>
      <c r="B144" s="7"/>
      <c r="C144" s="1706"/>
      <c r="D144" s="1706"/>
      <c r="E144" s="1706"/>
      <c r="F144" s="1706"/>
      <c r="G144" s="1706"/>
      <c r="H144" s="1706"/>
      <c r="I144" s="1706"/>
      <c r="J144" s="1706"/>
      <c r="K144" s="1706"/>
      <c r="L144" s="1706"/>
      <c r="M144" s="1706">
        <v>1</v>
      </c>
      <c r="N144" s="1706"/>
      <c r="O144" s="1706"/>
      <c r="P144" s="1706"/>
      <c r="Q144" s="1706"/>
      <c r="R144" s="1706"/>
      <c r="S144" s="1734"/>
      <c r="T144" s="1706"/>
      <c r="U144" s="1706"/>
      <c r="V144" s="1706"/>
      <c r="W144" s="1706"/>
      <c r="X144" s="1706"/>
      <c r="Y144" s="1706"/>
      <c r="Z144" s="1706"/>
      <c r="AA144" s="1706"/>
      <c r="AB144" s="1706"/>
      <c r="AC144" s="1706"/>
      <c r="AD144" s="1706"/>
      <c r="AE144" s="1706"/>
      <c r="AF144" s="1706">
        <v>1</v>
      </c>
      <c r="AG144" s="1881"/>
      <c r="AH144" s="1777" t="s">
        <v>38</v>
      </c>
      <c r="AI144" s="1766" t="s">
        <v>1101</v>
      </c>
      <c r="AJ144" s="1768" t="s">
        <v>1362</v>
      </c>
      <c r="AK144" s="1908">
        <v>26</v>
      </c>
      <c r="AL144" s="1904"/>
      <c r="AM144" s="1904"/>
      <c r="AN144" s="1904"/>
      <c r="AO144" s="1905"/>
      <c r="AP144" s="37"/>
      <c r="AQ144" s="7"/>
    </row>
    <row r="145" spans="1:43" s="1710" customFormat="1" ht="12.75" customHeight="1">
      <c r="A145" s="1665">
        <v>144</v>
      </c>
      <c r="B145" s="1711" t="s">
        <v>1178</v>
      </c>
      <c r="C145" s="1706"/>
      <c r="D145" s="1706"/>
      <c r="E145" s="1706">
        <v>1</v>
      </c>
      <c r="F145" s="1706"/>
      <c r="G145" s="1706"/>
      <c r="H145" s="1706"/>
      <c r="I145" s="1706"/>
      <c r="J145" s="1706"/>
      <c r="K145" s="1706"/>
      <c r="L145" s="1706"/>
      <c r="M145" s="1706"/>
      <c r="N145" s="1706"/>
      <c r="O145" s="1706"/>
      <c r="P145" s="1706"/>
      <c r="Q145" s="1706"/>
      <c r="R145" s="1706"/>
      <c r="S145" s="1734"/>
      <c r="T145" s="1706"/>
      <c r="U145" s="1706"/>
      <c r="V145" s="1706"/>
      <c r="W145" s="1706"/>
      <c r="X145" s="1706"/>
      <c r="Y145" s="1706"/>
      <c r="Z145" s="1706"/>
      <c r="AA145" s="1706"/>
      <c r="AB145" s="1706"/>
      <c r="AC145" s="1706"/>
      <c r="AD145" s="1706"/>
      <c r="AE145" s="1706"/>
      <c r="AF145" s="1706">
        <v>1</v>
      </c>
      <c r="AG145" s="1884" t="s">
        <v>1184</v>
      </c>
      <c r="AH145" s="1666" t="s">
        <v>54</v>
      </c>
      <c r="AI145" s="1670"/>
      <c r="AJ145" s="1670" t="s">
        <v>1183</v>
      </c>
      <c r="AK145" s="1907">
        <v>26</v>
      </c>
      <c r="AL145" s="1904"/>
      <c r="AM145" s="1904"/>
      <c r="AN145" s="1904"/>
      <c r="AO145" s="1905"/>
      <c r="AP145" s="37"/>
      <c r="AQ145" s="7"/>
    </row>
    <row r="146" spans="1:43" s="1710" customFormat="1" ht="12.75" customHeight="1">
      <c r="A146" s="1665">
        <v>145</v>
      </c>
      <c r="B146" s="7"/>
      <c r="C146" s="1706"/>
      <c r="D146" s="1706"/>
      <c r="E146" s="1706"/>
      <c r="F146" s="1706"/>
      <c r="G146" s="1706"/>
      <c r="H146" s="1706"/>
      <c r="I146" s="1706"/>
      <c r="J146" s="1706"/>
      <c r="K146" s="1706"/>
      <c r="L146" s="1706"/>
      <c r="M146" s="1706"/>
      <c r="N146" s="1706"/>
      <c r="O146" s="1706"/>
      <c r="P146" s="1706"/>
      <c r="Q146" s="1706"/>
      <c r="R146" s="1706"/>
      <c r="S146" s="1734"/>
      <c r="T146" s="1706"/>
      <c r="U146" s="1706"/>
      <c r="V146" s="1706"/>
      <c r="W146" s="1706"/>
      <c r="X146" s="1706"/>
      <c r="Y146" s="1706"/>
      <c r="Z146" s="1706"/>
      <c r="AA146" s="1706"/>
      <c r="AB146" s="1706"/>
      <c r="AC146" s="1706"/>
      <c r="AD146" s="1706"/>
      <c r="AE146" s="1706"/>
      <c r="AF146" s="1706"/>
      <c r="AG146" s="1881"/>
      <c r="AH146" s="1666" t="s">
        <v>54</v>
      </c>
      <c r="AI146" s="1673" t="s">
        <v>1124</v>
      </c>
      <c r="AJ146" s="1673" t="s">
        <v>1123</v>
      </c>
      <c r="AK146" s="1906"/>
      <c r="AL146" s="1904"/>
      <c r="AM146" s="1904"/>
      <c r="AN146" s="1904"/>
      <c r="AO146" s="1905"/>
      <c r="AP146" s="37"/>
      <c r="AQ146" s="7"/>
    </row>
    <row r="147" spans="1:43" s="1710" customFormat="1" ht="12.75" customHeight="1">
      <c r="A147" s="1665">
        <v>146</v>
      </c>
      <c r="B147" s="7" t="s">
        <v>1147</v>
      </c>
      <c r="C147" s="1706"/>
      <c r="D147" s="1706"/>
      <c r="E147" s="1706"/>
      <c r="F147" s="1706"/>
      <c r="G147" s="1706"/>
      <c r="H147" s="1706"/>
      <c r="I147" s="1706"/>
      <c r="J147" s="1706"/>
      <c r="K147" s="1706"/>
      <c r="L147" s="1706"/>
      <c r="M147" s="1706"/>
      <c r="N147" s="1706"/>
      <c r="O147" s="1706"/>
      <c r="P147" s="1706"/>
      <c r="Q147" s="1706"/>
      <c r="R147" s="1706"/>
      <c r="S147" s="1734"/>
      <c r="T147" s="1706"/>
      <c r="U147" s="1706"/>
      <c r="V147" s="1706"/>
      <c r="W147" s="1706"/>
      <c r="X147" s="1706"/>
      <c r="Y147" s="1706"/>
      <c r="Z147" s="1706"/>
      <c r="AA147" s="1706"/>
      <c r="AB147" s="1706">
        <v>1</v>
      </c>
      <c r="AC147" s="1706"/>
      <c r="AD147" s="1706"/>
      <c r="AE147" s="1706"/>
      <c r="AF147" s="1706">
        <v>1</v>
      </c>
      <c r="AG147" s="1881"/>
      <c r="AH147" s="1666" t="s">
        <v>37</v>
      </c>
      <c r="AI147" s="1673"/>
      <c r="AJ147" s="1673" t="s">
        <v>1150</v>
      </c>
      <c r="AK147" s="1906"/>
      <c r="AL147" s="1904"/>
      <c r="AM147" s="1904"/>
      <c r="AN147" s="1904"/>
      <c r="AO147" s="1905"/>
      <c r="AQ147" s="92" t="s">
        <v>1152</v>
      </c>
    </row>
    <row r="148" spans="1:43" s="1710" customFormat="1" ht="12.75" customHeight="1">
      <c r="A148" s="1665">
        <v>147</v>
      </c>
      <c r="B148" s="7" t="s">
        <v>1147</v>
      </c>
      <c r="C148" s="1706"/>
      <c r="D148" s="1706"/>
      <c r="E148" s="1706"/>
      <c r="F148" s="1706"/>
      <c r="G148" s="1706"/>
      <c r="H148" s="1706"/>
      <c r="I148" s="1706"/>
      <c r="J148" s="1706"/>
      <c r="K148" s="1706"/>
      <c r="L148" s="1706"/>
      <c r="M148" s="1706"/>
      <c r="N148" s="1706"/>
      <c r="O148" s="1706"/>
      <c r="P148" s="1706"/>
      <c r="Q148" s="1706"/>
      <c r="R148" s="1706"/>
      <c r="S148" s="1734"/>
      <c r="T148" s="1706"/>
      <c r="U148" s="1706"/>
      <c r="V148" s="1706"/>
      <c r="W148" s="1706"/>
      <c r="X148" s="1706"/>
      <c r="Y148" s="1706"/>
      <c r="Z148" s="1706"/>
      <c r="AA148" s="1706"/>
      <c r="AB148" s="1706">
        <v>1</v>
      </c>
      <c r="AC148" s="1706"/>
      <c r="AD148" s="1706"/>
      <c r="AE148" s="1706"/>
      <c r="AF148" s="1706">
        <v>1</v>
      </c>
      <c r="AG148" s="1881"/>
      <c r="AH148" s="1666" t="s">
        <v>37</v>
      </c>
      <c r="AI148" s="1673"/>
      <c r="AJ148" s="1673" t="s">
        <v>1151</v>
      </c>
      <c r="AK148" s="1906"/>
      <c r="AL148" s="1904"/>
      <c r="AM148" s="1904"/>
      <c r="AN148" s="1904"/>
      <c r="AO148" s="1905"/>
      <c r="AQ148" s="92" t="s">
        <v>1152</v>
      </c>
    </row>
    <row r="149" spans="1:43" s="1710" customFormat="1" ht="12.75" customHeight="1">
      <c r="A149" s="1665">
        <v>148</v>
      </c>
      <c r="B149" s="7"/>
      <c r="C149" s="1706"/>
      <c r="D149" s="1706"/>
      <c r="E149" s="1706"/>
      <c r="F149" s="1706"/>
      <c r="G149" s="1706"/>
      <c r="H149" s="1706"/>
      <c r="I149" s="1706"/>
      <c r="J149" s="1706"/>
      <c r="K149" s="1706"/>
      <c r="L149" s="1706"/>
      <c r="M149" s="1706"/>
      <c r="N149" s="1706"/>
      <c r="O149" s="1706"/>
      <c r="P149" s="1706"/>
      <c r="Q149" s="1706"/>
      <c r="R149" s="1706"/>
      <c r="S149" s="1734"/>
      <c r="T149" s="1706"/>
      <c r="U149" s="1706"/>
      <c r="V149" s="1706"/>
      <c r="W149" s="1706"/>
      <c r="X149" s="1706"/>
      <c r="Y149" s="1706"/>
      <c r="Z149" s="1706"/>
      <c r="AA149" s="1706"/>
      <c r="AB149" s="1706"/>
      <c r="AC149" s="1706"/>
      <c r="AD149" s="1706"/>
      <c r="AE149" s="1706"/>
      <c r="AF149" s="1706"/>
      <c r="AG149" s="1881"/>
      <c r="AH149" s="1672" t="s">
        <v>39</v>
      </c>
      <c r="AI149" s="1673" t="s">
        <v>1096</v>
      </c>
      <c r="AJ149" s="1670" t="s">
        <v>1095</v>
      </c>
      <c r="AK149" s="1906"/>
      <c r="AL149" s="1904"/>
      <c r="AM149" s="1904"/>
      <c r="AN149" s="1904"/>
      <c r="AO149" s="1905"/>
      <c r="AP149" s="37"/>
      <c r="AQ149" s="7"/>
    </row>
    <row r="150" spans="1:43" s="1710" customFormat="1" ht="12.75" customHeight="1">
      <c r="A150" s="1665">
        <v>149</v>
      </c>
      <c r="B150" s="7"/>
      <c r="C150" s="1706"/>
      <c r="D150" s="1706"/>
      <c r="E150" s="1706"/>
      <c r="F150" s="1706"/>
      <c r="G150" s="1706"/>
      <c r="H150" s="1706"/>
      <c r="I150" s="1706"/>
      <c r="J150" s="1706"/>
      <c r="K150" s="1706"/>
      <c r="L150" s="1706"/>
      <c r="M150" s="1706"/>
      <c r="N150" s="1706"/>
      <c r="O150" s="1706"/>
      <c r="P150" s="1706"/>
      <c r="Q150" s="1706"/>
      <c r="R150" s="1706"/>
      <c r="S150" s="1734"/>
      <c r="T150" s="1706"/>
      <c r="U150" s="1706"/>
      <c r="V150" s="1706"/>
      <c r="W150" s="1706"/>
      <c r="X150" s="1706"/>
      <c r="Y150" s="1706"/>
      <c r="Z150" s="1706"/>
      <c r="AA150" s="1706"/>
      <c r="AB150" s="1706"/>
      <c r="AC150" s="1706"/>
      <c r="AD150" s="1706"/>
      <c r="AE150" s="1706"/>
      <c r="AF150" s="1706"/>
      <c r="AG150" s="1881"/>
      <c r="AH150" s="1666" t="s">
        <v>54</v>
      </c>
      <c r="AI150" s="1673" t="s">
        <v>1119</v>
      </c>
      <c r="AJ150" s="1670" t="s">
        <v>1118</v>
      </c>
      <c r="AK150" s="1906"/>
      <c r="AL150" s="1904"/>
      <c r="AM150" s="1904"/>
      <c r="AN150" s="1904"/>
      <c r="AO150" s="1905"/>
      <c r="AP150" s="37"/>
      <c r="AQ150" s="7"/>
    </row>
    <row r="151" spans="1:43" s="1710" customFormat="1" ht="12.75" customHeight="1">
      <c r="A151" s="1665">
        <v>150</v>
      </c>
      <c r="B151" s="7"/>
      <c r="C151" s="1706"/>
      <c r="D151" s="1706"/>
      <c r="E151" s="1706"/>
      <c r="F151" s="1706"/>
      <c r="G151" s="1706"/>
      <c r="H151" s="1706"/>
      <c r="I151" s="1706"/>
      <c r="J151" s="1706"/>
      <c r="K151" s="1706"/>
      <c r="L151" s="1706"/>
      <c r="M151" s="1706"/>
      <c r="N151" s="1706"/>
      <c r="O151" s="1706"/>
      <c r="P151" s="1706"/>
      <c r="Q151" s="1706"/>
      <c r="R151" s="1706"/>
      <c r="S151" s="1734"/>
      <c r="T151" s="1706"/>
      <c r="U151" s="1706"/>
      <c r="V151" s="1706"/>
      <c r="W151" s="1706"/>
      <c r="X151" s="1706"/>
      <c r="Y151" s="1706"/>
      <c r="Z151" s="1706"/>
      <c r="AA151" s="1706"/>
      <c r="AB151" s="1706"/>
      <c r="AC151" s="1706"/>
      <c r="AD151" s="1706"/>
      <c r="AE151" s="1706"/>
      <c r="AF151" s="1706"/>
      <c r="AG151" s="1881"/>
      <c r="AH151" s="1766" t="s">
        <v>54</v>
      </c>
      <c r="AI151" s="1766" t="s">
        <v>1267</v>
      </c>
      <c r="AJ151" s="1768" t="s">
        <v>1268</v>
      </c>
      <c r="AK151" s="1906"/>
      <c r="AL151" s="1904"/>
      <c r="AM151" s="1904"/>
      <c r="AN151" s="1904"/>
      <c r="AO151" s="1905"/>
      <c r="AP151" s="37"/>
      <c r="AQ151" s="7"/>
    </row>
    <row r="152" spans="1:43" s="1710" customFormat="1" ht="12.75" customHeight="1">
      <c r="A152" s="1665">
        <v>151</v>
      </c>
      <c r="B152" s="7"/>
      <c r="C152" s="1706"/>
      <c r="D152" s="1706"/>
      <c r="E152" s="1706"/>
      <c r="F152" s="1706"/>
      <c r="G152" s="1706"/>
      <c r="H152" s="1706"/>
      <c r="I152" s="1706"/>
      <c r="J152" s="1706"/>
      <c r="K152" s="1706"/>
      <c r="L152" s="1706"/>
      <c r="M152" s="1706"/>
      <c r="N152" s="1706"/>
      <c r="O152" s="1706"/>
      <c r="P152" s="1706"/>
      <c r="Q152" s="1706"/>
      <c r="R152" s="1706"/>
      <c r="S152" s="1734"/>
      <c r="T152" s="1706"/>
      <c r="U152" s="1706"/>
      <c r="V152" s="1706"/>
      <c r="W152" s="1706"/>
      <c r="X152" s="1706"/>
      <c r="Y152" s="1706"/>
      <c r="Z152" s="1706"/>
      <c r="AA152" s="1706"/>
      <c r="AB152" s="1706"/>
      <c r="AC152" s="1706"/>
      <c r="AD152" s="1706"/>
      <c r="AE152" s="1706"/>
      <c r="AF152" s="1706"/>
      <c r="AG152" s="1881"/>
      <c r="AH152" s="1674"/>
      <c r="AI152" s="7"/>
      <c r="AJ152" s="37" t="s">
        <v>163</v>
      </c>
      <c r="AK152" s="1903"/>
      <c r="AL152" s="1904"/>
      <c r="AM152" s="1904"/>
      <c r="AN152" s="1904"/>
      <c r="AO152" s="1905"/>
      <c r="AP152" s="1867" t="s">
        <v>163</v>
      </c>
      <c r="AQ152" s="7"/>
    </row>
    <row r="153" spans="1:43" s="1710" customFormat="1" ht="12.75" customHeight="1">
      <c r="A153" s="1665">
        <v>152</v>
      </c>
      <c r="B153" s="7"/>
      <c r="C153" s="1738"/>
      <c r="D153" s="1738"/>
      <c r="E153" s="1738"/>
      <c r="F153" s="1738"/>
      <c r="G153" s="1738">
        <v>1</v>
      </c>
      <c r="H153" s="1738"/>
      <c r="I153" s="1738"/>
      <c r="J153" s="1738"/>
      <c r="K153" s="1738"/>
      <c r="L153" s="1738"/>
      <c r="M153" s="1738"/>
      <c r="N153" s="1738"/>
      <c r="O153" s="1738"/>
      <c r="P153" s="1738"/>
      <c r="Q153" s="1738"/>
      <c r="R153" s="1738"/>
      <c r="S153" s="1739"/>
      <c r="T153" s="1738"/>
      <c r="U153" s="1738"/>
      <c r="V153" s="1738"/>
      <c r="W153" s="1738"/>
      <c r="X153" s="1738"/>
      <c r="Y153" s="1738"/>
      <c r="Z153" s="1738"/>
      <c r="AA153" s="1738"/>
      <c r="AB153" s="1738"/>
      <c r="AC153" s="1738"/>
      <c r="AD153" s="1738"/>
      <c r="AE153" s="1738"/>
      <c r="AF153" s="1738">
        <v>1</v>
      </c>
      <c r="AG153" s="1887"/>
      <c r="AH153" s="2028"/>
      <c r="AI153" s="2031" t="s">
        <v>102</v>
      </c>
      <c r="AJ153" s="2032" t="s">
        <v>1387</v>
      </c>
      <c r="AK153" s="2034">
        <v>26</v>
      </c>
      <c r="AL153" s="1921"/>
      <c r="AM153" s="1921"/>
      <c r="AN153" s="1921"/>
      <c r="AO153" s="1922"/>
      <c r="AP153" s="37"/>
      <c r="AQ153" s="7"/>
    </row>
    <row r="154" spans="1:43" s="1710" customFormat="1" ht="12.75" customHeight="1">
      <c r="A154" s="1665">
        <v>153</v>
      </c>
      <c r="B154" s="7"/>
      <c r="C154" s="1706"/>
      <c r="D154" s="1706"/>
      <c r="E154" s="1706"/>
      <c r="F154" s="1706"/>
      <c r="G154" s="1706"/>
      <c r="H154" s="1706"/>
      <c r="I154" s="1706"/>
      <c r="J154" s="1706"/>
      <c r="K154" s="1706"/>
      <c r="L154" s="1706"/>
      <c r="M154" s="1706"/>
      <c r="N154" s="1706"/>
      <c r="O154" s="1706"/>
      <c r="P154" s="1706"/>
      <c r="Q154" s="1706"/>
      <c r="R154" s="1706"/>
      <c r="S154" s="1734"/>
      <c r="T154" s="1706"/>
      <c r="U154" s="1706"/>
      <c r="V154" s="1706"/>
      <c r="W154" s="1706"/>
      <c r="X154" s="1706"/>
      <c r="Y154" s="1706"/>
      <c r="Z154" s="1706"/>
      <c r="AA154" s="1706"/>
      <c r="AB154" s="1706"/>
      <c r="AC154" s="1706"/>
      <c r="AD154" s="1706"/>
      <c r="AE154" s="1706"/>
      <c r="AF154" s="1706"/>
      <c r="AG154" s="1881"/>
      <c r="AH154" s="1666" t="s">
        <v>35</v>
      </c>
      <c r="AI154" s="1670" t="s">
        <v>1057</v>
      </c>
      <c r="AJ154" s="1670" t="s">
        <v>1056</v>
      </c>
      <c r="AK154" s="1906"/>
      <c r="AL154" s="1904"/>
      <c r="AM154" s="1904"/>
      <c r="AN154" s="1904"/>
      <c r="AO154" s="1905"/>
      <c r="AP154" s="37"/>
      <c r="AQ154" s="7"/>
    </row>
    <row r="155" spans="1:43" s="1710" customFormat="1" ht="12.75" customHeight="1">
      <c r="A155" s="1665">
        <v>154</v>
      </c>
      <c r="B155" s="1711" t="s">
        <v>1178</v>
      </c>
      <c r="C155" s="1706"/>
      <c r="D155" s="1706"/>
      <c r="E155" s="1706">
        <v>1</v>
      </c>
      <c r="F155" s="1706"/>
      <c r="G155" s="1706"/>
      <c r="H155" s="1706"/>
      <c r="I155" s="1706"/>
      <c r="J155" s="1706"/>
      <c r="K155" s="1706"/>
      <c r="L155" s="1706"/>
      <c r="M155" s="1706"/>
      <c r="N155" s="1706"/>
      <c r="O155" s="1706"/>
      <c r="P155" s="1706"/>
      <c r="Q155" s="1706"/>
      <c r="R155" s="1706"/>
      <c r="S155" s="1734"/>
      <c r="T155" s="1706"/>
      <c r="U155" s="1706"/>
      <c r="V155" s="1706"/>
      <c r="W155" s="1706"/>
      <c r="X155" s="1706"/>
      <c r="Y155" s="1706"/>
      <c r="Z155" s="1706"/>
      <c r="AA155" s="1706"/>
      <c r="AB155" s="1706"/>
      <c r="AC155" s="1706"/>
      <c r="AD155" s="1706"/>
      <c r="AE155" s="1706"/>
      <c r="AF155" s="1706">
        <v>1</v>
      </c>
      <c r="AG155" s="1884" t="s">
        <v>1179</v>
      </c>
      <c r="AH155" s="1666" t="s">
        <v>54</v>
      </c>
      <c r="AI155" s="7"/>
      <c r="AJ155" s="1670" t="s">
        <v>1196</v>
      </c>
      <c r="AK155" s="1907">
        <v>26</v>
      </c>
      <c r="AL155" s="1904"/>
      <c r="AM155" s="1904"/>
      <c r="AN155" s="1904"/>
      <c r="AO155" s="1905"/>
      <c r="AP155" s="1867"/>
      <c r="AQ155" s="7"/>
    </row>
    <row r="156" spans="1:43" s="1710" customFormat="1" ht="12.75" customHeight="1">
      <c r="A156" s="1665">
        <v>155</v>
      </c>
      <c r="B156" s="7"/>
      <c r="C156" s="1738"/>
      <c r="D156" s="1738"/>
      <c r="E156" s="1738"/>
      <c r="F156" s="1738"/>
      <c r="G156" s="1738"/>
      <c r="H156" s="1738"/>
      <c r="I156" s="1738"/>
      <c r="J156" s="1738"/>
      <c r="K156" s="1738"/>
      <c r="L156" s="1738"/>
      <c r="M156" s="1738"/>
      <c r="N156" s="1738"/>
      <c r="O156" s="1738"/>
      <c r="P156" s="1738"/>
      <c r="Q156" s="1738"/>
      <c r="R156" s="1738"/>
      <c r="S156" s="1739"/>
      <c r="T156" s="1738"/>
      <c r="U156" s="1738"/>
      <c r="V156" s="1738"/>
      <c r="W156" s="1738"/>
      <c r="X156" s="1738"/>
      <c r="Y156" s="1738"/>
      <c r="Z156" s="1738"/>
      <c r="AA156" s="1738"/>
      <c r="AB156" s="1738"/>
      <c r="AC156" s="1738"/>
      <c r="AD156" s="1738"/>
      <c r="AE156" s="1738"/>
      <c r="AF156" s="1738"/>
      <c r="AG156" s="1887"/>
      <c r="AH156" s="2025"/>
      <c r="AI156" s="217"/>
      <c r="AJ156" s="1872" t="s">
        <v>164</v>
      </c>
      <c r="AK156" s="1923"/>
      <c r="AL156" s="1921"/>
      <c r="AM156" s="1921"/>
      <c r="AN156" s="1921"/>
      <c r="AO156" s="1922"/>
      <c r="AP156" s="37" t="s">
        <v>164</v>
      </c>
      <c r="AQ156" s="7"/>
    </row>
    <row r="157" spans="1:43" s="1710" customFormat="1" ht="12.75" customHeight="1">
      <c r="A157" s="1665">
        <v>156</v>
      </c>
      <c r="B157" s="7"/>
      <c r="C157" s="1706"/>
      <c r="D157" s="1706"/>
      <c r="E157" s="1706"/>
      <c r="F157" s="1706"/>
      <c r="G157" s="1706"/>
      <c r="H157" s="1706"/>
      <c r="I157" s="1706"/>
      <c r="J157" s="1706"/>
      <c r="K157" s="1706"/>
      <c r="L157" s="1706"/>
      <c r="M157" s="1706"/>
      <c r="N157" s="1706"/>
      <c r="O157" s="1706"/>
      <c r="P157" s="1706"/>
      <c r="Q157" s="1706"/>
      <c r="R157" s="1706"/>
      <c r="S157" s="1734"/>
      <c r="T157" s="1706"/>
      <c r="U157" s="1706"/>
      <c r="V157" s="1706"/>
      <c r="W157" s="1706"/>
      <c r="X157" s="1706"/>
      <c r="Y157" s="1706"/>
      <c r="Z157" s="1706"/>
      <c r="AA157" s="1706"/>
      <c r="AB157" s="1706"/>
      <c r="AC157" s="1706"/>
      <c r="AD157" s="1706"/>
      <c r="AE157" s="1706"/>
      <c r="AF157" s="1706"/>
      <c r="AG157" s="1881"/>
      <c r="AH157" s="1666" t="s">
        <v>38</v>
      </c>
      <c r="AI157" s="1671" t="s">
        <v>962</v>
      </c>
      <c r="AJ157" s="1670" t="s">
        <v>842</v>
      </c>
      <c r="AK157" s="1906"/>
      <c r="AL157" s="1912">
        <v>25</v>
      </c>
      <c r="AM157" s="1904"/>
      <c r="AN157" s="1904"/>
      <c r="AO157" s="1905"/>
      <c r="AP157" s="37"/>
      <c r="AQ157" s="7"/>
    </row>
    <row r="158" spans="1:43" s="1710" customFormat="1" ht="12.75" customHeight="1">
      <c r="A158" s="1665">
        <v>157</v>
      </c>
      <c r="B158" s="1871" t="s">
        <v>1251</v>
      </c>
      <c r="C158" s="1706"/>
      <c r="D158" s="1706"/>
      <c r="E158" s="1706"/>
      <c r="F158" s="1706"/>
      <c r="G158" s="1706"/>
      <c r="H158" s="1706"/>
      <c r="I158" s="1706">
        <v>1</v>
      </c>
      <c r="J158" s="1706"/>
      <c r="K158" s="1706"/>
      <c r="L158" s="1706">
        <v>1</v>
      </c>
      <c r="M158" s="1706"/>
      <c r="N158" s="1706"/>
      <c r="O158" s="1706"/>
      <c r="P158" s="1706"/>
      <c r="Q158" s="1706"/>
      <c r="R158" s="1706"/>
      <c r="S158" s="1734"/>
      <c r="T158" s="1706"/>
      <c r="U158" s="1706"/>
      <c r="V158" s="1706"/>
      <c r="W158" s="1706"/>
      <c r="X158" s="1706"/>
      <c r="Y158" s="1706"/>
      <c r="Z158" s="1706"/>
      <c r="AA158" s="1706"/>
      <c r="AB158" s="1706"/>
      <c r="AC158" s="1706"/>
      <c r="AD158" s="1706"/>
      <c r="AE158" s="1706"/>
      <c r="AF158" s="1706">
        <v>1</v>
      </c>
      <c r="AG158" s="1881">
        <v>46277</v>
      </c>
      <c r="AH158" s="1666" t="s">
        <v>38</v>
      </c>
      <c r="AI158" s="1671" t="s">
        <v>964</v>
      </c>
      <c r="AJ158" s="1670" t="s">
        <v>1314</v>
      </c>
      <c r="AK158" s="1907">
        <v>26</v>
      </c>
      <c r="AL158" s="1904"/>
      <c r="AM158" s="1904"/>
      <c r="AN158" s="1904"/>
      <c r="AO158" s="1905"/>
      <c r="AP158" s="37"/>
      <c r="AQ158" s="7"/>
    </row>
    <row r="159" spans="1:43" s="1710" customFormat="1" ht="12.75" customHeight="1">
      <c r="A159" s="1665">
        <v>158</v>
      </c>
      <c r="B159" s="1864" t="s">
        <v>1154</v>
      </c>
      <c r="C159" s="1706">
        <v>1</v>
      </c>
      <c r="D159" s="1706"/>
      <c r="E159" s="1706"/>
      <c r="F159" s="1706"/>
      <c r="G159" s="1706"/>
      <c r="H159" s="1706"/>
      <c r="I159" s="1706"/>
      <c r="J159" s="1706"/>
      <c r="K159" s="1706"/>
      <c r="L159" s="1706"/>
      <c r="M159" s="1706"/>
      <c r="N159" s="1706"/>
      <c r="O159" s="1706"/>
      <c r="P159" s="1706"/>
      <c r="Q159" s="1706"/>
      <c r="R159" s="1706"/>
      <c r="S159" s="1734"/>
      <c r="T159" s="1706"/>
      <c r="U159" s="1706"/>
      <c r="V159" s="1706"/>
      <c r="W159" s="1706"/>
      <c r="X159" s="1706"/>
      <c r="Y159" s="1706"/>
      <c r="Z159" s="1706"/>
      <c r="AA159" s="1706"/>
      <c r="AB159" s="1706"/>
      <c r="AC159" s="1706"/>
      <c r="AD159" s="1706"/>
      <c r="AE159" s="1706"/>
      <c r="AF159" s="1706">
        <v>1</v>
      </c>
      <c r="AG159" s="1881"/>
      <c r="AH159" s="1672" t="s">
        <v>39</v>
      </c>
      <c r="AI159" s="1693" t="s">
        <v>1090</v>
      </c>
      <c r="AJ159" s="1670" t="s">
        <v>1340</v>
      </c>
      <c r="AK159" s="1907">
        <v>26</v>
      </c>
      <c r="AL159" s="1904"/>
      <c r="AM159" s="1904"/>
      <c r="AN159" s="1904"/>
      <c r="AO159" s="1905"/>
      <c r="AP159" s="37"/>
      <c r="AQ159" s="7"/>
    </row>
    <row r="160" spans="1:43" s="1710" customFormat="1" ht="12.75" customHeight="1">
      <c r="A160" s="1665">
        <v>159</v>
      </c>
      <c r="B160" s="1674"/>
      <c r="C160" s="1706"/>
      <c r="D160" s="1706"/>
      <c r="E160" s="1706"/>
      <c r="F160" s="1706"/>
      <c r="G160" s="1706"/>
      <c r="H160" s="1706"/>
      <c r="I160" s="1706"/>
      <c r="J160" s="1706"/>
      <c r="K160" s="1706"/>
      <c r="L160" s="1706"/>
      <c r="M160" s="1706"/>
      <c r="N160" s="1706"/>
      <c r="O160" s="1706"/>
      <c r="P160" s="1706"/>
      <c r="Q160" s="1706"/>
      <c r="R160" s="1706"/>
      <c r="S160" s="1734"/>
      <c r="T160" s="1706"/>
      <c r="U160" s="1706"/>
      <c r="V160" s="1706"/>
      <c r="W160" s="1706"/>
      <c r="X160" s="1706"/>
      <c r="Y160" s="1706"/>
      <c r="Z160" s="1706"/>
      <c r="AA160" s="1706"/>
      <c r="AB160" s="1706"/>
      <c r="AC160" s="1706"/>
      <c r="AD160" s="1706"/>
      <c r="AE160" s="1706"/>
      <c r="AF160" s="1706"/>
      <c r="AG160" s="1881"/>
      <c r="AH160" s="1666" t="s">
        <v>54</v>
      </c>
      <c r="AI160" s="1670"/>
      <c r="AJ160" s="2045" t="s">
        <v>1418</v>
      </c>
      <c r="AK160" s="1920">
        <v>26</v>
      </c>
      <c r="AL160" s="1904"/>
      <c r="AM160" s="1904"/>
      <c r="AN160" s="1904"/>
      <c r="AO160" s="1905"/>
      <c r="AP160" s="37"/>
      <c r="AQ160" s="7"/>
    </row>
    <row r="161" spans="1:43" s="1710" customFormat="1" ht="12.75" customHeight="1">
      <c r="A161" s="1665">
        <v>160</v>
      </c>
      <c r="B161" s="7" t="s">
        <v>1159</v>
      </c>
      <c r="C161" s="1706"/>
      <c r="D161" s="1706"/>
      <c r="E161" s="1706"/>
      <c r="F161" s="1706"/>
      <c r="G161" s="1706"/>
      <c r="H161" s="1706"/>
      <c r="I161" s="1706"/>
      <c r="J161" s="1706"/>
      <c r="K161" s="1706"/>
      <c r="L161" s="1706"/>
      <c r="M161" s="1706"/>
      <c r="N161" s="1706"/>
      <c r="O161" s="1706">
        <v>1</v>
      </c>
      <c r="P161" s="1706"/>
      <c r="Q161" s="1706"/>
      <c r="R161" s="1706"/>
      <c r="S161" s="1734"/>
      <c r="T161" s="1706"/>
      <c r="U161" s="1706"/>
      <c r="V161" s="1706"/>
      <c r="W161" s="1706"/>
      <c r="X161" s="1706"/>
      <c r="Y161" s="1706"/>
      <c r="Z161" s="1706"/>
      <c r="AA161" s="1706"/>
      <c r="AB161" s="1706"/>
      <c r="AC161" s="1706"/>
      <c r="AD161" s="1706"/>
      <c r="AE161" s="1706"/>
      <c r="AF161" s="1706">
        <v>1</v>
      </c>
      <c r="AG161" s="1881" t="s">
        <v>922</v>
      </c>
      <c r="AH161" s="1666" t="s">
        <v>41</v>
      </c>
      <c r="AI161" s="1670"/>
      <c r="AJ161" s="1670" t="s">
        <v>923</v>
      </c>
      <c r="AK161" s="1906"/>
      <c r="AL161" s="1904"/>
      <c r="AM161" s="1904"/>
      <c r="AN161" s="1904"/>
      <c r="AO161" s="1905"/>
      <c r="AP161" s="37"/>
      <c r="AQ161" s="7"/>
    </row>
    <row r="162" spans="1:43" s="1710" customFormat="1" ht="12.75" customHeight="1">
      <c r="A162" s="1665">
        <v>161</v>
      </c>
      <c r="B162" s="7"/>
      <c r="C162" s="1706"/>
      <c r="D162" s="1706"/>
      <c r="E162" s="1706"/>
      <c r="F162" s="1706"/>
      <c r="G162" s="1706"/>
      <c r="H162" s="1706"/>
      <c r="I162" s="1706"/>
      <c r="J162" s="1706"/>
      <c r="K162" s="1706"/>
      <c r="L162" s="1706"/>
      <c r="M162" s="1706"/>
      <c r="N162" s="1706"/>
      <c r="O162" s="1706"/>
      <c r="P162" s="1706"/>
      <c r="Q162" s="1706"/>
      <c r="R162" s="1706"/>
      <c r="S162" s="1734"/>
      <c r="T162" s="1706"/>
      <c r="U162" s="1706"/>
      <c r="V162" s="1706"/>
      <c r="W162" s="1706"/>
      <c r="X162" s="1706"/>
      <c r="Y162" s="1706"/>
      <c r="Z162" s="1706"/>
      <c r="AA162" s="1706"/>
      <c r="AB162" s="1706"/>
      <c r="AC162" s="1706"/>
      <c r="AD162" s="1706"/>
      <c r="AE162" s="1706"/>
      <c r="AF162" s="1706"/>
      <c r="AG162" s="1881"/>
      <c r="AH162" s="1666" t="s">
        <v>54</v>
      </c>
      <c r="AI162" s="1666" t="s">
        <v>1366</v>
      </c>
      <c r="AJ162" s="1716" t="s">
        <v>1277</v>
      </c>
      <c r="AK162" s="1906"/>
      <c r="AL162" s="1904"/>
      <c r="AM162" s="1904"/>
      <c r="AN162" s="1904"/>
      <c r="AO162" s="1905"/>
      <c r="AP162" s="37"/>
      <c r="AQ162" s="7"/>
    </row>
    <row r="163" spans="1:43" s="1710" customFormat="1" ht="12.75" customHeight="1">
      <c r="A163" s="1665">
        <v>162</v>
      </c>
      <c r="B163" s="7"/>
      <c r="C163" s="1706"/>
      <c r="D163" s="1706"/>
      <c r="E163" s="1706"/>
      <c r="F163" s="1706"/>
      <c r="G163" s="1706"/>
      <c r="H163" s="1706"/>
      <c r="I163" s="1706"/>
      <c r="J163" s="1706"/>
      <c r="K163" s="1706">
        <v>1</v>
      </c>
      <c r="L163" s="1706"/>
      <c r="M163" s="1706"/>
      <c r="N163" s="1706"/>
      <c r="O163" s="1706"/>
      <c r="P163" s="1706"/>
      <c r="Q163" s="1706"/>
      <c r="R163" s="1706"/>
      <c r="S163" s="1734"/>
      <c r="T163" s="1706"/>
      <c r="U163" s="1706"/>
      <c r="V163" s="1706"/>
      <c r="W163" s="1706"/>
      <c r="X163" s="1706"/>
      <c r="Y163" s="1706"/>
      <c r="Z163" s="1706"/>
      <c r="AA163" s="1706"/>
      <c r="AB163" s="1706"/>
      <c r="AC163" s="1706"/>
      <c r="AD163" s="1706"/>
      <c r="AE163" s="1706"/>
      <c r="AF163" s="1706">
        <v>1</v>
      </c>
      <c r="AG163" s="1881"/>
      <c r="AH163" s="1666"/>
      <c r="AI163" s="7"/>
      <c r="AJ163" s="7" t="s">
        <v>202</v>
      </c>
      <c r="AK163" s="1906"/>
      <c r="AL163" s="1912">
        <v>25</v>
      </c>
      <c r="AM163" s="1904"/>
      <c r="AN163" s="1904"/>
      <c r="AO163" s="1905"/>
      <c r="AP163" s="1867"/>
      <c r="AQ163" s="7"/>
    </row>
    <row r="164" spans="1:43" s="1710" customFormat="1" ht="12.75" customHeight="1">
      <c r="A164" s="1665">
        <v>163</v>
      </c>
      <c r="B164" s="7"/>
      <c r="C164" s="1738"/>
      <c r="D164" s="1738"/>
      <c r="E164" s="1738"/>
      <c r="F164" s="1738"/>
      <c r="G164" s="1738"/>
      <c r="H164" s="1738"/>
      <c r="I164" s="1738"/>
      <c r="J164" s="1738"/>
      <c r="K164" s="1738"/>
      <c r="L164" s="1738"/>
      <c r="M164" s="1738"/>
      <c r="N164" s="1738"/>
      <c r="O164" s="1738"/>
      <c r="P164" s="1738"/>
      <c r="Q164" s="1738"/>
      <c r="R164" s="1738"/>
      <c r="S164" s="1739"/>
      <c r="T164" s="1738"/>
      <c r="U164" s="1738"/>
      <c r="V164" s="1738"/>
      <c r="W164" s="1738"/>
      <c r="X164" s="1738"/>
      <c r="Y164" s="1738"/>
      <c r="Z164" s="1738"/>
      <c r="AA164" s="1738"/>
      <c r="AB164" s="1738"/>
      <c r="AC164" s="1738"/>
      <c r="AD164" s="1738"/>
      <c r="AE164" s="1738"/>
      <c r="AF164" s="1738"/>
      <c r="AG164" s="1887"/>
      <c r="AH164" s="2025"/>
      <c r="AI164" s="217"/>
      <c r="AJ164" s="1872" t="s">
        <v>165</v>
      </c>
      <c r="AK164" s="1923"/>
      <c r="AL164" s="1921"/>
      <c r="AM164" s="1921"/>
      <c r="AN164" s="1921"/>
      <c r="AO164" s="1922"/>
      <c r="AP164" s="37" t="s">
        <v>165</v>
      </c>
      <c r="AQ164" s="7"/>
    </row>
    <row r="165" spans="1:43" s="1710" customFormat="1" ht="12.75" customHeight="1">
      <c r="A165" s="1665">
        <v>164</v>
      </c>
      <c r="B165" s="7" t="s">
        <v>1190</v>
      </c>
      <c r="C165" s="1706"/>
      <c r="D165" s="1706"/>
      <c r="E165" s="1706"/>
      <c r="F165" s="1706"/>
      <c r="G165" s="1706"/>
      <c r="H165" s="1706"/>
      <c r="I165" s="1706"/>
      <c r="J165" s="1706"/>
      <c r="K165" s="1706"/>
      <c r="L165" s="1706"/>
      <c r="M165" s="1706"/>
      <c r="N165" s="1706"/>
      <c r="O165" s="1706"/>
      <c r="P165" s="1706"/>
      <c r="Q165" s="1706"/>
      <c r="R165" s="1706"/>
      <c r="S165" s="1734"/>
      <c r="T165" s="1706"/>
      <c r="U165" s="1706"/>
      <c r="V165" s="1706"/>
      <c r="W165" s="1706"/>
      <c r="X165" s="1706"/>
      <c r="Y165" s="1706"/>
      <c r="Z165" s="1706">
        <v>1</v>
      </c>
      <c r="AA165" s="1706"/>
      <c r="AB165" s="1706"/>
      <c r="AC165" s="1706"/>
      <c r="AD165" s="1706"/>
      <c r="AE165" s="1706"/>
      <c r="AF165" s="1706">
        <v>1</v>
      </c>
      <c r="AG165" s="1881"/>
      <c r="AH165" s="1674"/>
      <c r="AI165" s="1679" t="s">
        <v>93</v>
      </c>
      <c r="AJ165" s="1670" t="s">
        <v>1193</v>
      </c>
      <c r="AK165" s="1906"/>
      <c r="AL165" s="1904"/>
      <c r="AM165" s="1904"/>
      <c r="AN165" s="1904"/>
      <c r="AO165" s="1905"/>
      <c r="AP165" s="37"/>
      <c r="AQ165" s="7" t="s">
        <v>1195</v>
      </c>
    </row>
    <row r="166" spans="1:43" s="1710" customFormat="1" ht="12.75" customHeight="1">
      <c r="A166" s="1665">
        <v>165</v>
      </c>
      <c r="B166" s="295"/>
      <c r="C166" s="1706"/>
      <c r="D166" s="1706"/>
      <c r="E166" s="1706"/>
      <c r="F166" s="1706"/>
      <c r="G166" s="1706"/>
      <c r="H166" s="1706"/>
      <c r="I166" s="1706"/>
      <c r="J166" s="1706"/>
      <c r="K166" s="1706"/>
      <c r="L166" s="1706"/>
      <c r="M166" s="1706"/>
      <c r="N166" s="1706"/>
      <c r="O166" s="1706"/>
      <c r="P166" s="1706"/>
      <c r="Q166" s="1706"/>
      <c r="R166" s="1706"/>
      <c r="S166" s="1734"/>
      <c r="T166" s="1706"/>
      <c r="U166" s="1706"/>
      <c r="V166" s="1706"/>
      <c r="W166" s="1706"/>
      <c r="X166" s="1706"/>
      <c r="Y166" s="1706"/>
      <c r="Z166" s="1706"/>
      <c r="AA166" s="1706"/>
      <c r="AB166" s="1706"/>
      <c r="AC166" s="1706"/>
      <c r="AD166" s="1706"/>
      <c r="AE166" s="1706"/>
      <c r="AF166" s="1706"/>
      <c r="AG166" s="1881"/>
      <c r="AH166" s="1674"/>
      <c r="AI166" s="1679" t="s">
        <v>93</v>
      </c>
      <c r="AJ166" s="7" t="s">
        <v>212</v>
      </c>
      <c r="AK166" s="1906"/>
      <c r="AL166" s="1912">
        <v>25</v>
      </c>
      <c r="AM166" s="1904"/>
      <c r="AN166" s="1904"/>
      <c r="AO166" s="1905"/>
      <c r="AP166" s="37"/>
      <c r="AQ166" s="7"/>
    </row>
    <row r="167" spans="1:43" s="1710" customFormat="1" ht="12.75" customHeight="1">
      <c r="A167" s="1665">
        <v>166</v>
      </c>
      <c r="B167" s="7"/>
      <c r="C167" s="1706"/>
      <c r="D167" s="1706"/>
      <c r="E167" s="1706"/>
      <c r="F167" s="1706"/>
      <c r="G167" s="1706"/>
      <c r="H167" s="1706"/>
      <c r="I167" s="1706"/>
      <c r="J167" s="1706"/>
      <c r="K167" s="1706"/>
      <c r="L167" s="1706"/>
      <c r="M167" s="1706"/>
      <c r="N167" s="1706"/>
      <c r="O167" s="1706"/>
      <c r="P167" s="1706"/>
      <c r="Q167" s="1706"/>
      <c r="R167" s="1706"/>
      <c r="S167" s="1734"/>
      <c r="T167" s="1706"/>
      <c r="U167" s="1706"/>
      <c r="V167" s="1706"/>
      <c r="W167" s="1706"/>
      <c r="X167" s="1706"/>
      <c r="Y167" s="1706"/>
      <c r="Z167" s="1706"/>
      <c r="AA167" s="1706"/>
      <c r="AB167" s="1706"/>
      <c r="AC167" s="1706"/>
      <c r="AD167" s="1706"/>
      <c r="AE167" s="1706"/>
      <c r="AF167" s="1706"/>
      <c r="AG167" s="1881"/>
      <c r="AH167" s="1666" t="s">
        <v>54</v>
      </c>
      <c r="AI167" s="1666" t="s">
        <v>1367</v>
      </c>
      <c r="AJ167" s="1716" t="s">
        <v>1269</v>
      </c>
      <c r="AK167" s="1906"/>
      <c r="AL167" s="1904"/>
      <c r="AM167" s="1904"/>
      <c r="AN167" s="1904"/>
      <c r="AO167" s="1905"/>
      <c r="AP167" s="37"/>
      <c r="AQ167" s="7"/>
    </row>
    <row r="168" spans="1:43" s="1710" customFormat="1" ht="12.75" customHeight="1">
      <c r="A168" s="1665">
        <v>167</v>
      </c>
      <c r="B168" s="7"/>
      <c r="C168" s="1706"/>
      <c r="D168" s="1706"/>
      <c r="E168" s="1706"/>
      <c r="F168" s="1706"/>
      <c r="G168" s="1706"/>
      <c r="H168" s="1706"/>
      <c r="I168" s="1706"/>
      <c r="J168" s="1706"/>
      <c r="K168" s="1706"/>
      <c r="L168" s="1706"/>
      <c r="M168" s="1706"/>
      <c r="N168" s="1706"/>
      <c r="O168" s="1706"/>
      <c r="P168" s="1706"/>
      <c r="Q168" s="1706"/>
      <c r="R168" s="1706"/>
      <c r="S168" s="1734"/>
      <c r="T168" s="1706"/>
      <c r="U168" s="1706"/>
      <c r="V168" s="1706"/>
      <c r="W168" s="1706"/>
      <c r="X168" s="1706"/>
      <c r="Y168" s="1706"/>
      <c r="Z168" s="1706"/>
      <c r="AA168" s="1706"/>
      <c r="AB168" s="1706"/>
      <c r="AC168" s="1706"/>
      <c r="AD168" s="1706"/>
      <c r="AE168" s="1706"/>
      <c r="AF168" s="1706"/>
      <c r="AG168" s="1881"/>
      <c r="AH168" s="1777" t="s">
        <v>39</v>
      </c>
      <c r="AI168" s="1819" t="s">
        <v>1103</v>
      </c>
      <c r="AJ168" s="1768" t="s">
        <v>1368</v>
      </c>
      <c r="AK168" s="1906"/>
      <c r="AL168" s="1904"/>
      <c r="AM168" s="1904"/>
      <c r="AN168" s="1904"/>
      <c r="AO168" s="1905"/>
      <c r="AP168" s="37"/>
      <c r="AQ168" s="7"/>
    </row>
    <row r="169" spans="1:43" s="1710" customFormat="1" ht="12.75" customHeight="1">
      <c r="A169" s="1665">
        <v>168</v>
      </c>
      <c r="B169" s="7"/>
      <c r="C169" s="1706"/>
      <c r="D169" s="1706"/>
      <c r="E169" s="1706"/>
      <c r="F169" s="1706"/>
      <c r="G169" s="1706"/>
      <c r="H169" s="1706"/>
      <c r="I169" s="1706"/>
      <c r="J169" s="1706"/>
      <c r="K169" s="1706"/>
      <c r="L169" s="1706"/>
      <c r="M169" s="1706"/>
      <c r="N169" s="1706"/>
      <c r="O169" s="1706"/>
      <c r="P169" s="1706"/>
      <c r="Q169" s="1706"/>
      <c r="R169" s="1706"/>
      <c r="S169" s="1734"/>
      <c r="T169" s="1706"/>
      <c r="U169" s="1706"/>
      <c r="V169" s="1706"/>
      <c r="W169" s="1706"/>
      <c r="X169" s="1706"/>
      <c r="Y169" s="1706"/>
      <c r="Z169" s="1706"/>
      <c r="AA169" s="1706"/>
      <c r="AB169" s="1706"/>
      <c r="AC169" s="1706"/>
      <c r="AD169" s="1706"/>
      <c r="AE169" s="1706"/>
      <c r="AF169" s="1706"/>
      <c r="AG169" s="1881"/>
      <c r="AH169" s="1672" t="s">
        <v>39</v>
      </c>
      <c r="AI169" s="1670" t="s">
        <v>1093</v>
      </c>
      <c r="AJ169" s="1670" t="s">
        <v>1092</v>
      </c>
      <c r="AK169" s="1906"/>
      <c r="AL169" s="1904"/>
      <c r="AM169" s="1904"/>
      <c r="AN169" s="1904"/>
      <c r="AO169" s="1905"/>
      <c r="AP169" s="37"/>
      <c r="AQ169" s="7"/>
    </row>
    <row r="170" spans="1:43" s="1710" customFormat="1" ht="12.75" customHeight="1">
      <c r="A170" s="1665">
        <v>169</v>
      </c>
      <c r="B170" s="1720" t="s">
        <v>932</v>
      </c>
      <c r="C170" s="1706"/>
      <c r="D170" s="1706"/>
      <c r="E170" s="1706">
        <v>1</v>
      </c>
      <c r="F170" s="1706"/>
      <c r="G170" s="1706"/>
      <c r="H170" s="1706"/>
      <c r="I170" s="1706"/>
      <c r="J170" s="1706"/>
      <c r="K170" s="1706">
        <v>1</v>
      </c>
      <c r="L170" s="1706"/>
      <c r="M170" s="1706"/>
      <c r="N170" s="1706"/>
      <c r="O170" s="1706"/>
      <c r="P170" s="1706"/>
      <c r="Q170" s="1706"/>
      <c r="R170" s="1706"/>
      <c r="S170" s="1734"/>
      <c r="T170" s="1706"/>
      <c r="U170" s="1706"/>
      <c r="V170" s="1706"/>
      <c r="W170" s="1706"/>
      <c r="X170" s="1706"/>
      <c r="Y170" s="1706"/>
      <c r="Z170" s="1706"/>
      <c r="AA170" s="1706"/>
      <c r="AB170" s="1706"/>
      <c r="AC170" s="1706"/>
      <c r="AD170" s="1706">
        <v>1</v>
      </c>
      <c r="AE170" s="1706"/>
      <c r="AF170" s="1706">
        <v>1</v>
      </c>
      <c r="AG170" s="1888">
        <v>45885</v>
      </c>
      <c r="AH170" s="1674"/>
      <c r="AI170" s="1675" t="s">
        <v>107</v>
      </c>
      <c r="AJ170" s="1775" t="s">
        <v>844</v>
      </c>
      <c r="AK170" s="1907">
        <v>26</v>
      </c>
      <c r="AL170" s="1909">
        <v>25</v>
      </c>
      <c r="AM170" s="1904"/>
      <c r="AN170" s="1904"/>
      <c r="AO170" s="1905"/>
      <c r="AP170" s="37"/>
      <c r="AQ170" s="7"/>
    </row>
    <row r="171" spans="1:43" s="1710" customFormat="1" ht="12.75" customHeight="1">
      <c r="A171" s="1665">
        <v>170</v>
      </c>
      <c r="B171" s="7" t="s">
        <v>1147</v>
      </c>
      <c r="C171" s="1706"/>
      <c r="D171" s="1706"/>
      <c r="E171" s="1706"/>
      <c r="F171" s="1706"/>
      <c r="G171" s="1706"/>
      <c r="H171" s="1706"/>
      <c r="I171" s="1706"/>
      <c r="J171" s="1706"/>
      <c r="K171" s="1706"/>
      <c r="L171" s="1706"/>
      <c r="M171" s="1706"/>
      <c r="N171" s="1706"/>
      <c r="O171" s="1706"/>
      <c r="P171" s="1706"/>
      <c r="Q171" s="1706"/>
      <c r="R171" s="1706"/>
      <c r="S171" s="1734"/>
      <c r="T171" s="1706"/>
      <c r="U171" s="1706"/>
      <c r="V171" s="1706"/>
      <c r="W171" s="1706"/>
      <c r="X171" s="1706"/>
      <c r="Y171" s="1706"/>
      <c r="Z171" s="1706"/>
      <c r="AA171" s="1706"/>
      <c r="AB171" s="1706">
        <v>1</v>
      </c>
      <c r="AC171" s="1706"/>
      <c r="AD171" s="1706"/>
      <c r="AE171" s="1706"/>
      <c r="AF171" s="1706">
        <v>1</v>
      </c>
      <c r="AG171" s="1881"/>
      <c r="AH171" s="1666" t="s">
        <v>37</v>
      </c>
      <c r="AI171" s="1675"/>
      <c r="AJ171" s="1670" t="s">
        <v>1146</v>
      </c>
      <c r="AK171" s="1906"/>
      <c r="AL171" s="1904"/>
      <c r="AM171" s="1904"/>
      <c r="AN171" s="1904"/>
      <c r="AO171" s="1905"/>
      <c r="AP171" s="37"/>
      <c r="AQ171" s="7"/>
    </row>
    <row r="172" spans="1:43" s="1710" customFormat="1" ht="12.75" customHeight="1">
      <c r="A172" s="1665">
        <v>171</v>
      </c>
      <c r="B172" s="7"/>
      <c r="C172" s="1706"/>
      <c r="D172" s="1706"/>
      <c r="E172" s="1706"/>
      <c r="F172" s="1706"/>
      <c r="G172" s="1706"/>
      <c r="H172" s="1706"/>
      <c r="I172" s="1706"/>
      <c r="J172" s="1706"/>
      <c r="K172" s="1706"/>
      <c r="L172" s="1706"/>
      <c r="M172" s="1706"/>
      <c r="N172" s="1706"/>
      <c r="O172" s="1706"/>
      <c r="P172" s="1706"/>
      <c r="Q172" s="1706"/>
      <c r="R172" s="1706"/>
      <c r="S172" s="1734"/>
      <c r="T172" s="1706"/>
      <c r="U172" s="1706"/>
      <c r="V172" s="1706"/>
      <c r="W172" s="1706"/>
      <c r="X172" s="1706"/>
      <c r="Y172" s="1706"/>
      <c r="Z172" s="1706"/>
      <c r="AA172" s="1706"/>
      <c r="AB172" s="1706"/>
      <c r="AC172" s="1706"/>
      <c r="AD172" s="1706"/>
      <c r="AE172" s="1706"/>
      <c r="AF172" s="1706"/>
      <c r="AG172" s="1881"/>
      <c r="AH172" s="1666" t="s">
        <v>37</v>
      </c>
      <c r="AI172" s="7"/>
      <c r="AJ172" s="1857" t="s">
        <v>843</v>
      </c>
      <c r="AK172" s="1906"/>
      <c r="AL172" s="1912">
        <v>25</v>
      </c>
      <c r="AM172" s="1904"/>
      <c r="AN172" s="1904"/>
      <c r="AO172" s="1905"/>
      <c r="AP172" s="37"/>
      <c r="AQ172" s="7"/>
    </row>
    <row r="173" spans="1:43" s="1710" customFormat="1" ht="12.75" customHeight="1">
      <c r="A173" s="1665">
        <v>172</v>
      </c>
      <c r="B173" s="7"/>
      <c r="C173" s="1706"/>
      <c r="D173" s="1706"/>
      <c r="E173" s="1706"/>
      <c r="F173" s="1706"/>
      <c r="G173" s="1706"/>
      <c r="H173" s="1706"/>
      <c r="I173" s="1706"/>
      <c r="J173" s="1706"/>
      <c r="K173" s="1706"/>
      <c r="L173" s="1706"/>
      <c r="M173" s="1706"/>
      <c r="N173" s="1706"/>
      <c r="O173" s="1706"/>
      <c r="P173" s="1706"/>
      <c r="Q173" s="1706"/>
      <c r="R173" s="1706"/>
      <c r="S173" s="1734"/>
      <c r="T173" s="1706"/>
      <c r="U173" s="1706"/>
      <c r="V173" s="1706"/>
      <c r="W173" s="1706"/>
      <c r="X173" s="1706"/>
      <c r="Y173" s="1706"/>
      <c r="Z173" s="1706"/>
      <c r="AA173" s="1706"/>
      <c r="AB173" s="1706"/>
      <c r="AC173" s="1706"/>
      <c r="AD173" s="1706"/>
      <c r="AE173" s="1706"/>
      <c r="AF173" s="1706">
        <v>1</v>
      </c>
      <c r="AG173" s="1881"/>
      <c r="AH173" s="1666"/>
      <c r="AI173" s="7"/>
      <c r="AJ173" s="1961" t="s">
        <v>1417</v>
      </c>
      <c r="AK173" s="1932">
        <v>26</v>
      </c>
      <c r="AL173" s="1904"/>
      <c r="AM173" s="1904"/>
      <c r="AN173" s="1904"/>
      <c r="AO173" s="1905"/>
      <c r="AP173" s="37"/>
      <c r="AQ173" s="7"/>
    </row>
    <row r="174" spans="1:43" s="1710" customFormat="1" ht="12.75" customHeight="1">
      <c r="A174" s="1665">
        <v>173</v>
      </c>
      <c r="B174" s="7"/>
      <c r="C174" s="1706"/>
      <c r="D174" s="1706"/>
      <c r="E174" s="1706"/>
      <c r="F174" s="1706"/>
      <c r="G174" s="1706"/>
      <c r="H174" s="1706"/>
      <c r="I174" s="1706"/>
      <c r="J174" s="1706"/>
      <c r="K174" s="1706"/>
      <c r="L174" s="1706"/>
      <c r="M174" s="1706"/>
      <c r="N174" s="1706"/>
      <c r="O174" s="1706"/>
      <c r="P174" s="1706"/>
      <c r="Q174" s="1706"/>
      <c r="R174" s="1706"/>
      <c r="S174" s="1734"/>
      <c r="T174" s="1706"/>
      <c r="U174" s="1706"/>
      <c r="V174" s="1706"/>
      <c r="W174" s="1706"/>
      <c r="X174" s="1706"/>
      <c r="Y174" s="1706"/>
      <c r="Z174" s="1706"/>
      <c r="AA174" s="1706"/>
      <c r="AB174" s="1706"/>
      <c r="AC174" s="1706"/>
      <c r="AD174" s="1706"/>
      <c r="AE174" s="1706"/>
      <c r="AF174" s="1706"/>
      <c r="AG174" s="1881"/>
      <c r="AH174" s="1666" t="s">
        <v>39</v>
      </c>
      <c r="AI174" s="7"/>
      <c r="AJ174" s="1857" t="s">
        <v>1315</v>
      </c>
      <c r="AK174" s="1906"/>
      <c r="AL174" s="1904"/>
      <c r="AM174" s="1904"/>
      <c r="AN174" s="1904"/>
      <c r="AO174" s="1905"/>
      <c r="AP174" s="37"/>
      <c r="AQ174" s="7"/>
    </row>
    <row r="175" spans="1:43" s="1710" customFormat="1" ht="12.75" customHeight="1">
      <c r="A175" s="1665">
        <v>174</v>
      </c>
      <c r="B175" s="1674"/>
      <c r="C175" s="1706"/>
      <c r="D175" s="1706"/>
      <c r="E175" s="1706"/>
      <c r="F175" s="1706"/>
      <c r="G175" s="1706"/>
      <c r="H175" s="1706"/>
      <c r="I175" s="1706"/>
      <c r="J175" s="1706"/>
      <c r="K175" s="1706"/>
      <c r="L175" s="1706"/>
      <c r="M175" s="1706"/>
      <c r="N175" s="1706"/>
      <c r="O175" s="1706"/>
      <c r="P175" s="1706"/>
      <c r="Q175" s="1706"/>
      <c r="R175" s="1706"/>
      <c r="S175" s="1734"/>
      <c r="T175" s="1706"/>
      <c r="U175" s="1706"/>
      <c r="V175" s="1706"/>
      <c r="W175" s="1706"/>
      <c r="X175" s="1706"/>
      <c r="Y175" s="1706"/>
      <c r="Z175" s="1706"/>
      <c r="AA175" s="1706"/>
      <c r="AB175" s="1706"/>
      <c r="AC175" s="1706"/>
      <c r="AD175" s="1706"/>
      <c r="AE175" s="1706"/>
      <c r="AF175" s="1706"/>
      <c r="AG175" s="1883"/>
      <c r="AH175" s="1666" t="s">
        <v>54</v>
      </c>
      <c r="AI175" s="1666" t="s">
        <v>1225</v>
      </c>
      <c r="AJ175" s="1858" t="s">
        <v>1224</v>
      </c>
      <c r="AK175" s="1903"/>
      <c r="AL175" s="1904"/>
      <c r="AM175" s="1904"/>
      <c r="AN175" s="1904"/>
      <c r="AO175" s="1911"/>
      <c r="AP175" s="336"/>
      <c r="AQ175" s="1674"/>
    </row>
    <row r="176" spans="1:43" s="1713" customFormat="1" ht="12.75" customHeight="1">
      <c r="A176" s="1665">
        <v>175</v>
      </c>
      <c r="B176" s="154" t="s">
        <v>1228</v>
      </c>
      <c r="C176" s="1706"/>
      <c r="D176" s="1706"/>
      <c r="E176" s="1706"/>
      <c r="F176" s="1706"/>
      <c r="G176" s="1706"/>
      <c r="H176" s="1706"/>
      <c r="I176" s="1706"/>
      <c r="J176" s="1706"/>
      <c r="K176" s="1706"/>
      <c r="L176" s="1706"/>
      <c r="M176" s="1706"/>
      <c r="N176" s="1706"/>
      <c r="O176" s="1706"/>
      <c r="P176" s="1706"/>
      <c r="Q176" s="1706"/>
      <c r="R176" s="1706">
        <v>1</v>
      </c>
      <c r="S176" s="1734"/>
      <c r="T176" s="1706"/>
      <c r="U176" s="1706"/>
      <c r="V176" s="1706"/>
      <c r="W176" s="1706"/>
      <c r="X176" s="1706"/>
      <c r="Y176" s="1706"/>
      <c r="Z176" s="1706"/>
      <c r="AA176" s="1706"/>
      <c r="AB176" s="1706"/>
      <c r="AC176" s="1706"/>
      <c r="AD176" s="1706"/>
      <c r="AE176" s="1706"/>
      <c r="AF176" s="1706">
        <v>1</v>
      </c>
      <c r="AG176" s="1881"/>
      <c r="AH176" s="1666" t="s">
        <v>54</v>
      </c>
      <c r="AI176" s="7"/>
      <c r="AJ176" s="1960" t="s">
        <v>214</v>
      </c>
      <c r="AK176" s="1933">
        <v>26</v>
      </c>
      <c r="AL176" s="1919">
        <v>25</v>
      </c>
      <c r="AM176" s="1904"/>
      <c r="AN176" s="1904"/>
      <c r="AO176" s="1905"/>
      <c r="AP176" s="37"/>
      <c r="AQ176" s="7"/>
    </row>
    <row r="177" spans="1:43" s="1710" customFormat="1" ht="12.75" customHeight="1">
      <c r="A177" s="1665">
        <v>176</v>
      </c>
      <c r="B177" s="7"/>
      <c r="C177" s="1706"/>
      <c r="D177" s="1706"/>
      <c r="E177" s="1706"/>
      <c r="F177" s="1706"/>
      <c r="G177" s="1706"/>
      <c r="H177" s="1706"/>
      <c r="I177" s="1706"/>
      <c r="J177" s="1706"/>
      <c r="K177" s="1706"/>
      <c r="L177" s="1706"/>
      <c r="M177" s="1706"/>
      <c r="N177" s="1706"/>
      <c r="O177" s="1706"/>
      <c r="P177" s="1706"/>
      <c r="Q177" s="1706"/>
      <c r="R177" s="1706"/>
      <c r="S177" s="1734"/>
      <c r="T177" s="1706"/>
      <c r="U177" s="1706"/>
      <c r="V177" s="1706"/>
      <c r="W177" s="1706"/>
      <c r="X177" s="1706"/>
      <c r="Y177" s="1706"/>
      <c r="Z177" s="1706"/>
      <c r="AA177" s="1706"/>
      <c r="AB177" s="1706"/>
      <c r="AC177" s="1706"/>
      <c r="AD177" s="1706"/>
      <c r="AE177" s="1706"/>
      <c r="AF177" s="1706"/>
      <c r="AG177" s="1881"/>
      <c r="AH177" s="1666" t="s">
        <v>998</v>
      </c>
      <c r="AI177" s="1671" t="s">
        <v>927</v>
      </c>
      <c r="AJ177" s="1670" t="s">
        <v>1316</v>
      </c>
      <c r="AK177" s="1906"/>
      <c r="AL177" s="1904"/>
      <c r="AM177" s="1904"/>
      <c r="AN177" s="1904"/>
      <c r="AO177" s="1905"/>
      <c r="AP177" s="37"/>
      <c r="AQ177" s="7"/>
    </row>
    <row r="178" spans="1:43" s="1710" customFormat="1" ht="12.75" customHeight="1">
      <c r="A178" s="1665">
        <v>177</v>
      </c>
      <c r="B178" s="7"/>
      <c r="C178" s="1706"/>
      <c r="D178" s="1706"/>
      <c r="E178" s="1706"/>
      <c r="F178" s="1706"/>
      <c r="G178" s="1706"/>
      <c r="H178" s="1706"/>
      <c r="I178" s="1706"/>
      <c r="J178" s="1706"/>
      <c r="K178" s="1706"/>
      <c r="L178" s="1706"/>
      <c r="M178" s="1706"/>
      <c r="N178" s="1706"/>
      <c r="O178" s="1706"/>
      <c r="P178" s="1706"/>
      <c r="Q178" s="1706"/>
      <c r="R178" s="1706"/>
      <c r="S178" s="1734"/>
      <c r="T178" s="1706"/>
      <c r="U178" s="1706"/>
      <c r="V178" s="1706"/>
      <c r="W178" s="1706"/>
      <c r="X178" s="1706"/>
      <c r="Y178" s="1706"/>
      <c r="Z178" s="1706"/>
      <c r="AA178" s="1706"/>
      <c r="AB178" s="1706"/>
      <c r="AC178" s="1706"/>
      <c r="AD178" s="1706"/>
      <c r="AE178" s="1706"/>
      <c r="AF178" s="1706"/>
      <c r="AG178" s="1881"/>
      <c r="AH178" s="1766" t="s">
        <v>998</v>
      </c>
      <c r="AI178" s="1777" t="s">
        <v>1037</v>
      </c>
      <c r="AJ178" s="1768" t="s">
        <v>856</v>
      </c>
      <c r="AK178" s="1906"/>
      <c r="AL178" s="1912">
        <v>25</v>
      </c>
      <c r="AM178" s="1904"/>
      <c r="AN178" s="1904"/>
      <c r="AO178" s="1905"/>
      <c r="AP178" s="37"/>
      <c r="AQ178" s="7"/>
    </row>
    <row r="179" spans="1:43" s="1710" customFormat="1" ht="12.75" customHeight="1">
      <c r="A179" s="1665">
        <v>178</v>
      </c>
      <c r="B179" s="7" t="s">
        <v>1165</v>
      </c>
      <c r="C179" s="1706"/>
      <c r="D179" s="1706"/>
      <c r="E179" s="1706"/>
      <c r="F179" s="1706"/>
      <c r="G179" s="1706"/>
      <c r="H179" s="1706"/>
      <c r="I179" s="1706"/>
      <c r="J179" s="1706"/>
      <c r="K179" s="1706"/>
      <c r="L179" s="1706"/>
      <c r="M179" s="1706"/>
      <c r="N179" s="1706"/>
      <c r="O179" s="1706"/>
      <c r="P179" s="1706"/>
      <c r="Q179" s="1706"/>
      <c r="R179" s="1706"/>
      <c r="S179" s="1734"/>
      <c r="T179" s="1706"/>
      <c r="U179" s="1706"/>
      <c r="V179" s="1706"/>
      <c r="W179" s="1706">
        <v>1</v>
      </c>
      <c r="X179" s="1706"/>
      <c r="Y179" s="1706"/>
      <c r="Z179" s="1706"/>
      <c r="AA179" s="1706"/>
      <c r="AB179" s="1706"/>
      <c r="AC179" s="1706"/>
      <c r="AD179" s="1706"/>
      <c r="AE179" s="1706"/>
      <c r="AF179" s="1706">
        <v>1</v>
      </c>
      <c r="AG179" s="1881"/>
      <c r="AH179" s="1666" t="s">
        <v>39</v>
      </c>
      <c r="AI179" s="1670" t="s">
        <v>947</v>
      </c>
      <c r="AJ179" s="1670" t="s">
        <v>948</v>
      </c>
      <c r="AK179" s="1906"/>
      <c r="AL179" s="1904"/>
      <c r="AM179" s="1904"/>
      <c r="AN179" s="1904"/>
      <c r="AO179" s="1905"/>
      <c r="AP179" s="37"/>
      <c r="AQ179" s="7"/>
    </row>
    <row r="180" spans="1:43" s="1710" customFormat="1" ht="12.75" customHeight="1">
      <c r="A180" s="1665">
        <v>179</v>
      </c>
      <c r="B180" s="206" t="s">
        <v>1159</v>
      </c>
      <c r="C180" s="1706"/>
      <c r="D180" s="1706"/>
      <c r="E180" s="1706"/>
      <c r="F180" s="1706"/>
      <c r="G180" s="1706"/>
      <c r="H180" s="1706"/>
      <c r="I180" s="1706"/>
      <c r="J180" s="1706"/>
      <c r="K180" s="1706"/>
      <c r="L180" s="1706"/>
      <c r="M180" s="1706"/>
      <c r="N180" s="1706"/>
      <c r="O180" s="1706">
        <v>1</v>
      </c>
      <c r="P180" s="1706"/>
      <c r="Q180" s="1706"/>
      <c r="R180" s="1706"/>
      <c r="S180" s="1734"/>
      <c r="T180" s="1706"/>
      <c r="U180" s="1706"/>
      <c r="V180" s="1706"/>
      <c r="W180" s="1706"/>
      <c r="X180" s="1706"/>
      <c r="Y180" s="1706"/>
      <c r="Z180" s="1706"/>
      <c r="AA180" s="1706"/>
      <c r="AB180" s="1706"/>
      <c r="AC180" s="1706"/>
      <c r="AD180" s="1706"/>
      <c r="AE180" s="1706"/>
      <c r="AF180" s="1706">
        <v>1</v>
      </c>
      <c r="AG180" s="1881" t="s">
        <v>921</v>
      </c>
      <c r="AH180" s="1674"/>
      <c r="AI180" s="1679" t="s">
        <v>93</v>
      </c>
      <c r="AJ180" s="1721" t="s">
        <v>1212</v>
      </c>
      <c r="AK180" s="1907">
        <v>26</v>
      </c>
      <c r="AL180" s="1904"/>
      <c r="AM180" s="1904"/>
      <c r="AN180" s="1904"/>
      <c r="AO180" s="1905"/>
      <c r="AP180" s="37"/>
      <c r="AQ180" s="7"/>
    </row>
    <row r="181" spans="1:43" s="1710" customFormat="1" ht="12.75" customHeight="1">
      <c r="A181" s="1665">
        <v>180</v>
      </c>
      <c r="B181" s="7" t="s">
        <v>1159</v>
      </c>
      <c r="C181" s="1706"/>
      <c r="D181" s="1706"/>
      <c r="E181" s="1706"/>
      <c r="F181" s="1706"/>
      <c r="G181" s="1706"/>
      <c r="H181" s="1706"/>
      <c r="I181" s="1706"/>
      <c r="J181" s="1706"/>
      <c r="K181" s="1706"/>
      <c r="L181" s="1706"/>
      <c r="M181" s="1706"/>
      <c r="N181" s="1706"/>
      <c r="O181" s="1706">
        <v>1</v>
      </c>
      <c r="P181" s="1706"/>
      <c r="Q181" s="1706"/>
      <c r="R181" s="1706"/>
      <c r="S181" s="1734"/>
      <c r="T181" s="1706"/>
      <c r="U181" s="1706"/>
      <c r="V181" s="1706"/>
      <c r="W181" s="1706"/>
      <c r="X181" s="1706"/>
      <c r="Y181" s="1706"/>
      <c r="Z181" s="1706"/>
      <c r="AA181" s="1706"/>
      <c r="AB181" s="1706"/>
      <c r="AC181" s="1706"/>
      <c r="AD181" s="1706"/>
      <c r="AE181" s="1706"/>
      <c r="AF181" s="1706">
        <v>1</v>
      </c>
      <c r="AG181" s="1881"/>
      <c r="AH181" s="1666"/>
      <c r="AI181" s="1677"/>
      <c r="AJ181" s="7" t="s">
        <v>924</v>
      </c>
      <c r="AK181" s="1906"/>
      <c r="AL181" s="1904"/>
      <c r="AM181" s="1904"/>
      <c r="AN181" s="1904"/>
      <c r="AO181" s="1905"/>
      <c r="AP181" s="37"/>
      <c r="AQ181" s="7"/>
    </row>
    <row r="182" spans="1:43" s="1710" customFormat="1" ht="12.75" customHeight="1">
      <c r="A182" s="1665">
        <v>181</v>
      </c>
      <c r="B182" s="1864" t="s">
        <v>1154</v>
      </c>
      <c r="C182" s="1706">
        <v>1</v>
      </c>
      <c r="D182" s="1706"/>
      <c r="E182" s="1706"/>
      <c r="F182" s="1706"/>
      <c r="G182" s="1706"/>
      <c r="H182" s="1706"/>
      <c r="I182" s="1706"/>
      <c r="J182" s="1706"/>
      <c r="K182" s="1706"/>
      <c r="L182" s="1706"/>
      <c r="M182" s="1706"/>
      <c r="N182" s="1706"/>
      <c r="O182" s="1706"/>
      <c r="P182" s="1706"/>
      <c r="Q182" s="1706"/>
      <c r="R182" s="1706"/>
      <c r="S182" s="1734"/>
      <c r="T182" s="1706"/>
      <c r="U182" s="1706"/>
      <c r="V182" s="1706"/>
      <c r="W182" s="1706"/>
      <c r="X182" s="1706"/>
      <c r="Y182" s="1706"/>
      <c r="Z182" s="1706"/>
      <c r="AA182" s="1706"/>
      <c r="AB182" s="1706"/>
      <c r="AC182" s="1706"/>
      <c r="AD182" s="1706"/>
      <c r="AE182" s="1706"/>
      <c r="AF182" s="1706">
        <v>1</v>
      </c>
      <c r="AG182" s="1881"/>
      <c r="AH182" s="1677" t="s">
        <v>39</v>
      </c>
      <c r="AI182" s="1670"/>
      <c r="AJ182" s="1670" t="s">
        <v>1242</v>
      </c>
      <c r="AK182" s="1907">
        <v>26</v>
      </c>
      <c r="AL182" s="1904"/>
      <c r="AM182" s="1904"/>
      <c r="AN182" s="1904"/>
      <c r="AO182" s="1905"/>
      <c r="AP182" s="37"/>
      <c r="AQ182" s="7"/>
    </row>
    <row r="183" spans="1:43" s="1710" customFormat="1" ht="12.75" customHeight="1">
      <c r="A183" s="1665">
        <v>182</v>
      </c>
      <c r="B183" s="7"/>
      <c r="C183" s="1706"/>
      <c r="D183" s="1706"/>
      <c r="E183" s="1706"/>
      <c r="F183" s="1706"/>
      <c r="G183" s="1706"/>
      <c r="H183" s="1706"/>
      <c r="I183" s="1706"/>
      <c r="J183" s="1706"/>
      <c r="K183" s="1706"/>
      <c r="L183" s="1706"/>
      <c r="M183" s="1706"/>
      <c r="N183" s="1706"/>
      <c r="O183" s="1706"/>
      <c r="P183" s="1706"/>
      <c r="Q183" s="1706"/>
      <c r="R183" s="1706"/>
      <c r="S183" s="1734"/>
      <c r="T183" s="1706"/>
      <c r="U183" s="1706"/>
      <c r="V183" s="1706"/>
      <c r="W183" s="1706"/>
      <c r="X183" s="1706"/>
      <c r="Y183" s="1706"/>
      <c r="Z183" s="1706"/>
      <c r="AA183" s="1706"/>
      <c r="AB183" s="1706"/>
      <c r="AC183" s="1706"/>
      <c r="AD183" s="1706"/>
      <c r="AE183" s="1706"/>
      <c r="AF183" s="1706"/>
      <c r="AG183" s="1881"/>
      <c r="AH183" s="1666" t="s">
        <v>37</v>
      </c>
      <c r="AI183" s="1671" t="s">
        <v>1011</v>
      </c>
      <c r="AJ183" s="1670" t="s">
        <v>1010</v>
      </c>
      <c r="AK183" s="1906"/>
      <c r="AL183" s="1912">
        <v>25</v>
      </c>
      <c r="AM183" s="1904"/>
      <c r="AN183" s="1904"/>
      <c r="AO183" s="1905"/>
      <c r="AP183" s="37"/>
      <c r="AQ183" s="7"/>
    </row>
    <row r="184" spans="1:43" s="1710" customFormat="1" ht="12.75" customHeight="1">
      <c r="A184" s="1665">
        <v>183</v>
      </c>
      <c r="B184" s="7" t="s">
        <v>1173</v>
      </c>
      <c r="C184" s="1706"/>
      <c r="D184" s="1706"/>
      <c r="E184" s="1706"/>
      <c r="F184" s="1706"/>
      <c r="G184" s="1706"/>
      <c r="H184" s="1706"/>
      <c r="I184" s="1706"/>
      <c r="J184" s="1706"/>
      <c r="K184" s="1706"/>
      <c r="L184" s="1706"/>
      <c r="M184" s="1706"/>
      <c r="N184" s="1706"/>
      <c r="O184" s="1706"/>
      <c r="P184" s="1706"/>
      <c r="Q184" s="1706"/>
      <c r="R184" s="1706"/>
      <c r="S184" s="1734"/>
      <c r="T184" s="1706">
        <v>1</v>
      </c>
      <c r="U184" s="1706"/>
      <c r="V184" s="1706"/>
      <c r="W184" s="1706"/>
      <c r="X184" s="1706">
        <v>1</v>
      </c>
      <c r="Y184" s="1706"/>
      <c r="Z184" s="1706"/>
      <c r="AA184" s="1706"/>
      <c r="AB184" s="1706"/>
      <c r="AC184" s="1706"/>
      <c r="AD184" s="1706"/>
      <c r="AE184" s="1706"/>
      <c r="AF184" s="1706">
        <v>1</v>
      </c>
      <c r="AG184" s="1881"/>
      <c r="AH184" s="1677"/>
      <c r="AI184" s="1679" t="s">
        <v>93</v>
      </c>
      <c r="AJ184" s="1670" t="s">
        <v>1174</v>
      </c>
      <c r="AK184" s="1906"/>
      <c r="AL184" s="1904"/>
      <c r="AM184" s="1904"/>
      <c r="AN184" s="1904"/>
      <c r="AO184" s="1905"/>
      <c r="AP184" s="37"/>
      <c r="AQ184" s="7"/>
    </row>
    <row r="185" spans="1:43" s="1710" customFormat="1" ht="12.75" customHeight="1">
      <c r="A185" s="1665">
        <v>184</v>
      </c>
      <c r="B185" s="7" t="s">
        <v>1165</v>
      </c>
      <c r="C185" s="1706"/>
      <c r="D185" s="1706"/>
      <c r="E185" s="1706"/>
      <c r="F185" s="1706"/>
      <c r="G185" s="1706"/>
      <c r="H185" s="1706"/>
      <c r="I185" s="1706"/>
      <c r="J185" s="1706"/>
      <c r="K185" s="1706"/>
      <c r="L185" s="1706"/>
      <c r="M185" s="1706"/>
      <c r="N185" s="1706"/>
      <c r="O185" s="1706"/>
      <c r="P185" s="1706"/>
      <c r="Q185" s="1706"/>
      <c r="R185" s="1706"/>
      <c r="S185" s="1734"/>
      <c r="T185" s="1706"/>
      <c r="U185" s="1706"/>
      <c r="V185" s="1706"/>
      <c r="W185" s="1706">
        <v>1</v>
      </c>
      <c r="X185" s="1706"/>
      <c r="Y185" s="1706"/>
      <c r="Z185" s="1706"/>
      <c r="AA185" s="1706"/>
      <c r="AB185" s="1706"/>
      <c r="AC185" s="1706"/>
      <c r="AD185" s="1706"/>
      <c r="AE185" s="1706"/>
      <c r="AF185" s="1706">
        <v>1</v>
      </c>
      <c r="AG185" s="1881"/>
      <c r="AH185" s="1666" t="s">
        <v>1005</v>
      </c>
      <c r="AI185" s="1670" t="s">
        <v>938</v>
      </c>
      <c r="AJ185" s="1712" t="s">
        <v>939</v>
      </c>
      <c r="AK185" s="1906"/>
      <c r="AL185" s="1904"/>
      <c r="AM185" s="1904"/>
      <c r="AN185" s="1904"/>
      <c r="AO185" s="1905"/>
      <c r="AP185" s="37"/>
      <c r="AQ185" s="7"/>
    </row>
    <row r="186" spans="1:43" s="1710" customFormat="1" ht="12.75" customHeight="1">
      <c r="A186" s="1665">
        <v>185</v>
      </c>
      <c r="B186" s="7" t="s">
        <v>1165</v>
      </c>
      <c r="C186" s="1706"/>
      <c r="D186" s="1706"/>
      <c r="E186" s="1706"/>
      <c r="F186" s="1706"/>
      <c r="G186" s="1706"/>
      <c r="H186" s="1706"/>
      <c r="I186" s="1706"/>
      <c r="J186" s="1706"/>
      <c r="K186" s="1706"/>
      <c r="L186" s="1706"/>
      <c r="M186" s="1706"/>
      <c r="N186" s="1706"/>
      <c r="O186" s="1706"/>
      <c r="P186" s="1706"/>
      <c r="Q186" s="1706"/>
      <c r="R186" s="1706"/>
      <c r="S186" s="1734"/>
      <c r="T186" s="1706"/>
      <c r="U186" s="1706"/>
      <c r="V186" s="1706"/>
      <c r="W186" s="1706">
        <v>1</v>
      </c>
      <c r="X186" s="1706"/>
      <c r="Y186" s="1706"/>
      <c r="Z186" s="1706"/>
      <c r="AA186" s="1706"/>
      <c r="AB186" s="1706"/>
      <c r="AC186" s="1706"/>
      <c r="AD186" s="1706"/>
      <c r="AE186" s="1706"/>
      <c r="AF186" s="1706">
        <v>1</v>
      </c>
      <c r="AG186" s="1881"/>
      <c r="AH186" s="1666" t="s">
        <v>1005</v>
      </c>
      <c r="AI186" s="1671" t="s">
        <v>945</v>
      </c>
      <c r="AJ186" s="1712" t="s">
        <v>944</v>
      </c>
      <c r="AK186" s="1906"/>
      <c r="AL186" s="1904"/>
      <c r="AM186" s="1904"/>
      <c r="AN186" s="1904"/>
      <c r="AO186" s="1905"/>
      <c r="AP186" s="37"/>
      <c r="AQ186" s="7"/>
    </row>
    <row r="187" spans="1:43" s="1710" customFormat="1" ht="12.75" customHeight="1">
      <c r="A187" s="1665">
        <v>186</v>
      </c>
      <c r="B187" s="7" t="s">
        <v>1159</v>
      </c>
      <c r="C187" s="1706"/>
      <c r="D187" s="1706"/>
      <c r="E187" s="1706"/>
      <c r="F187" s="1706"/>
      <c r="G187" s="1706"/>
      <c r="H187" s="1706"/>
      <c r="I187" s="1706"/>
      <c r="J187" s="1706"/>
      <c r="K187" s="1706"/>
      <c r="L187" s="1706"/>
      <c r="M187" s="1706"/>
      <c r="N187" s="1706"/>
      <c r="O187" s="1706">
        <v>1</v>
      </c>
      <c r="P187" s="1706"/>
      <c r="Q187" s="1706"/>
      <c r="R187" s="1706"/>
      <c r="S187" s="1734"/>
      <c r="T187" s="1706"/>
      <c r="U187" s="1706"/>
      <c r="V187" s="1706"/>
      <c r="W187" s="1706"/>
      <c r="X187" s="1706"/>
      <c r="Y187" s="1706"/>
      <c r="Z187" s="1706"/>
      <c r="AA187" s="1706"/>
      <c r="AB187" s="1706"/>
      <c r="AC187" s="1706"/>
      <c r="AD187" s="1706"/>
      <c r="AE187" s="1706"/>
      <c r="AF187" s="1706">
        <v>1</v>
      </c>
      <c r="AG187" s="1881" t="s">
        <v>921</v>
      </c>
      <c r="AH187" s="1666" t="s">
        <v>35</v>
      </c>
      <c r="AI187" s="1670"/>
      <c r="AJ187" s="1670" t="s">
        <v>1317</v>
      </c>
      <c r="AK187" s="1908">
        <v>26</v>
      </c>
      <c r="AL187" s="1904"/>
      <c r="AM187" s="1904"/>
      <c r="AN187" s="1904"/>
      <c r="AO187" s="1905"/>
      <c r="AP187" s="37"/>
      <c r="AQ187" s="7"/>
    </row>
    <row r="188" spans="1:43" s="1710" customFormat="1" ht="12.75" customHeight="1">
      <c r="A188" s="1665">
        <v>187</v>
      </c>
      <c r="B188" s="7"/>
      <c r="C188" s="1706"/>
      <c r="D188" s="1706"/>
      <c r="E188" s="1706"/>
      <c r="F188" s="1706"/>
      <c r="G188" s="1706"/>
      <c r="H188" s="1706"/>
      <c r="I188" s="1706"/>
      <c r="J188" s="1706"/>
      <c r="K188" s="1706"/>
      <c r="L188" s="1706"/>
      <c r="M188" s="1706"/>
      <c r="N188" s="1706"/>
      <c r="O188" s="1706"/>
      <c r="P188" s="1706"/>
      <c r="Q188" s="1706"/>
      <c r="R188" s="1706"/>
      <c r="S188" s="1734"/>
      <c r="T188" s="1706"/>
      <c r="U188" s="1706"/>
      <c r="V188" s="1706"/>
      <c r="W188" s="1706"/>
      <c r="X188" s="1706"/>
      <c r="Y188" s="1706"/>
      <c r="Z188" s="1706"/>
      <c r="AA188" s="1706"/>
      <c r="AB188" s="1706"/>
      <c r="AC188" s="1706"/>
      <c r="AD188" s="1706"/>
      <c r="AE188" s="1706"/>
      <c r="AF188" s="1706"/>
      <c r="AG188" s="1881"/>
      <c r="AH188" s="1666" t="s">
        <v>37</v>
      </c>
      <c r="AI188" s="1670" t="s">
        <v>994</v>
      </c>
      <c r="AJ188" s="1670" t="s">
        <v>1318</v>
      </c>
      <c r="AK188" s="1906"/>
      <c r="AL188" s="1904"/>
      <c r="AM188" s="1904"/>
      <c r="AN188" s="1904"/>
      <c r="AO188" s="1905"/>
      <c r="AP188" s="37"/>
      <c r="AQ188" s="7"/>
    </row>
    <row r="189" spans="1:43" s="1710" customFormat="1" ht="12.75" customHeight="1">
      <c r="A189" s="1665">
        <v>188</v>
      </c>
      <c r="B189" s="7"/>
      <c r="C189" s="1706"/>
      <c r="D189" s="1706"/>
      <c r="E189" s="1706"/>
      <c r="F189" s="1706"/>
      <c r="G189" s="1706"/>
      <c r="H189" s="1706"/>
      <c r="I189" s="1706"/>
      <c r="J189" s="1706"/>
      <c r="K189" s="1706"/>
      <c r="L189" s="1706"/>
      <c r="M189" s="1706"/>
      <c r="N189" s="1706"/>
      <c r="O189" s="1706"/>
      <c r="P189" s="1706"/>
      <c r="Q189" s="1706"/>
      <c r="R189" s="1706"/>
      <c r="S189" s="1734"/>
      <c r="T189" s="1706"/>
      <c r="U189" s="1706"/>
      <c r="V189" s="1706"/>
      <c r="W189" s="1706"/>
      <c r="X189" s="1706"/>
      <c r="Y189" s="1706"/>
      <c r="Z189" s="1706"/>
      <c r="AA189" s="1706"/>
      <c r="AB189" s="1706"/>
      <c r="AC189" s="1706"/>
      <c r="AD189" s="1706"/>
      <c r="AE189" s="1706"/>
      <c r="AF189" s="1706"/>
      <c r="AG189" s="1881"/>
      <c r="AH189" s="1666" t="s">
        <v>37</v>
      </c>
      <c r="AI189" s="1671" t="s">
        <v>1031</v>
      </c>
      <c r="AJ189" s="1670" t="s">
        <v>1030</v>
      </c>
      <c r="AK189" s="1906"/>
      <c r="AL189" s="1904"/>
      <c r="AM189" s="1904"/>
      <c r="AN189" s="1904"/>
      <c r="AO189" s="1905"/>
      <c r="AP189" s="1867"/>
      <c r="AQ189" s="7"/>
    </row>
    <row r="190" spans="1:43" s="1710" customFormat="1" ht="12.75" customHeight="1">
      <c r="A190" s="1665">
        <v>189</v>
      </c>
      <c r="B190" s="7"/>
      <c r="C190" s="1738"/>
      <c r="D190" s="1738"/>
      <c r="E190" s="1738"/>
      <c r="F190" s="1738"/>
      <c r="G190" s="1738"/>
      <c r="H190" s="1738"/>
      <c r="I190" s="1738"/>
      <c r="J190" s="1738"/>
      <c r="K190" s="1738"/>
      <c r="L190" s="1738"/>
      <c r="M190" s="1738"/>
      <c r="N190" s="1738"/>
      <c r="O190" s="1738"/>
      <c r="P190" s="1738"/>
      <c r="Q190" s="1738"/>
      <c r="R190" s="1738"/>
      <c r="S190" s="1739"/>
      <c r="T190" s="1738"/>
      <c r="U190" s="1738"/>
      <c r="V190" s="1738"/>
      <c r="W190" s="1738"/>
      <c r="X190" s="1738"/>
      <c r="Y190" s="1738"/>
      <c r="Z190" s="1738"/>
      <c r="AA190" s="1738"/>
      <c r="AB190" s="1738"/>
      <c r="AC190" s="1738"/>
      <c r="AD190" s="1738"/>
      <c r="AE190" s="1738"/>
      <c r="AF190" s="1738"/>
      <c r="AG190" s="1887"/>
      <c r="AH190" s="2025"/>
      <c r="AI190" s="217"/>
      <c r="AJ190" s="1872" t="s">
        <v>166</v>
      </c>
      <c r="AK190" s="1923"/>
      <c r="AL190" s="1921"/>
      <c r="AM190" s="1921"/>
      <c r="AN190" s="1921"/>
      <c r="AO190" s="1922"/>
      <c r="AP190" s="37" t="s">
        <v>166</v>
      </c>
      <c r="AQ190" s="7"/>
    </row>
    <row r="191" spans="1:43" s="1710" customFormat="1" ht="12.75" customHeight="1">
      <c r="A191" s="1665">
        <v>190</v>
      </c>
      <c r="B191" s="7"/>
      <c r="C191" s="1706"/>
      <c r="D191" s="1706"/>
      <c r="E191" s="1706"/>
      <c r="F191" s="1706"/>
      <c r="G191" s="1706"/>
      <c r="H191" s="1706"/>
      <c r="I191" s="1706"/>
      <c r="J191" s="1706"/>
      <c r="K191" s="1706"/>
      <c r="L191" s="1706"/>
      <c r="M191" s="1706"/>
      <c r="N191" s="1706"/>
      <c r="O191" s="1706"/>
      <c r="P191" s="1706"/>
      <c r="Q191" s="1706"/>
      <c r="R191" s="1706"/>
      <c r="S191" s="1734"/>
      <c r="T191" s="1706"/>
      <c r="U191" s="1706"/>
      <c r="V191" s="1706"/>
      <c r="W191" s="1706"/>
      <c r="X191" s="1706"/>
      <c r="Y191" s="1706"/>
      <c r="Z191" s="1706"/>
      <c r="AA191" s="1706"/>
      <c r="AB191" s="1706"/>
      <c r="AC191" s="1706"/>
      <c r="AD191" s="1706"/>
      <c r="AE191" s="1706"/>
      <c r="AF191" s="1706"/>
      <c r="AG191" s="1881"/>
      <c r="AH191" s="1672" t="s">
        <v>998</v>
      </c>
      <c r="AI191" s="1673" t="s">
        <v>1088</v>
      </c>
      <c r="AJ191" s="1670" t="s">
        <v>1319</v>
      </c>
      <c r="AK191" s="1906"/>
      <c r="AL191" s="1912">
        <v>25</v>
      </c>
      <c r="AM191" s="1904"/>
      <c r="AN191" s="1904"/>
      <c r="AO191" s="1905"/>
      <c r="AP191" s="37"/>
      <c r="AQ191" s="7"/>
    </row>
    <row r="192" spans="1:43" s="1710" customFormat="1" ht="12.75" customHeight="1">
      <c r="A192" s="1665">
        <v>191</v>
      </c>
      <c r="B192" s="7"/>
      <c r="C192" s="1706"/>
      <c r="D192" s="1706"/>
      <c r="E192" s="1706"/>
      <c r="F192" s="1706"/>
      <c r="G192" s="1706"/>
      <c r="H192" s="1706"/>
      <c r="I192" s="1706"/>
      <c r="J192" s="1706"/>
      <c r="K192" s="1706"/>
      <c r="L192" s="1706"/>
      <c r="M192" s="1706"/>
      <c r="N192" s="1706"/>
      <c r="O192" s="1706"/>
      <c r="P192" s="1706"/>
      <c r="Q192" s="1706"/>
      <c r="R192" s="1706"/>
      <c r="S192" s="1734"/>
      <c r="T192" s="1706"/>
      <c r="U192" s="1706"/>
      <c r="V192" s="1706"/>
      <c r="W192" s="1706"/>
      <c r="X192" s="1706"/>
      <c r="Y192" s="1706"/>
      <c r="Z192" s="1706"/>
      <c r="AA192" s="1706"/>
      <c r="AB192" s="1706"/>
      <c r="AC192" s="1706"/>
      <c r="AD192" s="1706"/>
      <c r="AE192" s="1706"/>
      <c r="AF192" s="1706"/>
      <c r="AG192" s="1881"/>
      <c r="AH192" s="1666" t="s">
        <v>37</v>
      </c>
      <c r="AI192" s="1671" t="s">
        <v>1009</v>
      </c>
      <c r="AJ192" s="1670" t="s">
        <v>845</v>
      </c>
      <c r="AK192" s="1906"/>
      <c r="AL192" s="1912">
        <v>25</v>
      </c>
      <c r="AM192" s="1904"/>
      <c r="AN192" s="1904"/>
      <c r="AO192" s="1905"/>
      <c r="AP192" s="37"/>
      <c r="AQ192" s="7"/>
    </row>
    <row r="193" spans="1:43" s="1710" customFormat="1" ht="12.75" customHeight="1">
      <c r="A193" s="1665">
        <v>192</v>
      </c>
      <c r="B193" s="7" t="s">
        <v>1165</v>
      </c>
      <c r="C193" s="1706"/>
      <c r="D193" s="1706"/>
      <c r="E193" s="1706"/>
      <c r="F193" s="1706"/>
      <c r="G193" s="1706"/>
      <c r="H193" s="1706"/>
      <c r="I193" s="1706"/>
      <c r="J193" s="1706"/>
      <c r="K193" s="1706"/>
      <c r="L193" s="1706"/>
      <c r="M193" s="1706"/>
      <c r="N193" s="1706"/>
      <c r="O193" s="1706"/>
      <c r="P193" s="1706"/>
      <c r="Q193" s="1706"/>
      <c r="R193" s="1706"/>
      <c r="S193" s="1734"/>
      <c r="T193" s="1706"/>
      <c r="U193" s="1706"/>
      <c r="V193" s="1706"/>
      <c r="W193" s="1706">
        <v>1</v>
      </c>
      <c r="X193" s="1706"/>
      <c r="Y193" s="1706"/>
      <c r="Z193" s="1706"/>
      <c r="AA193" s="1706"/>
      <c r="AB193" s="1706"/>
      <c r="AC193" s="1706"/>
      <c r="AD193" s="1706"/>
      <c r="AE193" s="1706"/>
      <c r="AF193" s="1706">
        <v>1</v>
      </c>
      <c r="AG193" s="1883"/>
      <c r="AH193" s="1666" t="s">
        <v>96</v>
      </c>
      <c r="AI193" s="1671" t="s">
        <v>941</v>
      </c>
      <c r="AJ193" s="1670" t="s">
        <v>940</v>
      </c>
      <c r="AK193" s="1906"/>
      <c r="AL193" s="1904"/>
      <c r="AM193" s="1904"/>
      <c r="AN193" s="1904"/>
      <c r="AO193" s="1911"/>
      <c r="AP193" s="336"/>
      <c r="AQ193" s="1674"/>
    </row>
    <row r="194" spans="1:43" s="1710" customFormat="1" ht="12.75" customHeight="1">
      <c r="A194" s="1665">
        <v>193</v>
      </c>
      <c r="B194" s="1668"/>
      <c r="C194" s="1706"/>
      <c r="D194" s="1706"/>
      <c r="E194" s="1706"/>
      <c r="F194" s="1706"/>
      <c r="G194" s="1706"/>
      <c r="H194" s="1706"/>
      <c r="I194" s="1706"/>
      <c r="J194" s="1706"/>
      <c r="K194" s="1706"/>
      <c r="L194" s="1706"/>
      <c r="M194" s="1706"/>
      <c r="N194" s="1706"/>
      <c r="O194" s="1706"/>
      <c r="P194" s="1706"/>
      <c r="Q194" s="1706"/>
      <c r="R194" s="1706"/>
      <c r="S194" s="1734"/>
      <c r="T194" s="1706"/>
      <c r="U194" s="1706"/>
      <c r="V194" s="1706"/>
      <c r="W194" s="1706"/>
      <c r="X194" s="1706"/>
      <c r="Y194" s="1706"/>
      <c r="Z194" s="1706"/>
      <c r="AA194" s="1706"/>
      <c r="AB194" s="1706"/>
      <c r="AC194" s="1706"/>
      <c r="AD194" s="1706"/>
      <c r="AE194" s="1706"/>
      <c r="AF194" s="1706"/>
      <c r="AG194" s="1883"/>
      <c r="AH194" s="1666" t="s">
        <v>54</v>
      </c>
      <c r="AI194" s="1673" t="s">
        <v>1117</v>
      </c>
      <c r="AJ194" s="1670" t="s">
        <v>1116</v>
      </c>
      <c r="AK194" s="1903"/>
      <c r="AL194" s="1904"/>
      <c r="AM194" s="1904"/>
      <c r="AN194" s="1904"/>
      <c r="AO194" s="1911"/>
      <c r="AP194" s="336"/>
      <c r="AQ194" s="1674"/>
    </row>
    <row r="195" spans="1:43" s="1710" customFormat="1" ht="12.75" customHeight="1">
      <c r="A195" s="1665">
        <v>194</v>
      </c>
      <c r="B195" s="1674"/>
      <c r="C195" s="1706"/>
      <c r="D195" s="1706"/>
      <c r="E195" s="1706"/>
      <c r="F195" s="1706"/>
      <c r="G195" s="1706"/>
      <c r="H195" s="1706"/>
      <c r="I195" s="1706"/>
      <c r="J195" s="1706"/>
      <c r="K195" s="1706"/>
      <c r="L195" s="1706"/>
      <c r="M195" s="1706"/>
      <c r="N195" s="1706"/>
      <c r="O195" s="1706"/>
      <c r="P195" s="1706"/>
      <c r="Q195" s="1706"/>
      <c r="R195" s="1706"/>
      <c r="S195" s="1734"/>
      <c r="T195" s="1706"/>
      <c r="U195" s="1706"/>
      <c r="V195" s="1706"/>
      <c r="W195" s="1706"/>
      <c r="X195" s="1706"/>
      <c r="Y195" s="1706"/>
      <c r="Z195" s="1706"/>
      <c r="AA195" s="1706"/>
      <c r="AB195" s="1706"/>
      <c r="AC195" s="1706"/>
      <c r="AD195" s="1706"/>
      <c r="AE195" s="1706"/>
      <c r="AF195" s="1706"/>
      <c r="AG195" s="1883"/>
      <c r="AH195" s="1672" t="s">
        <v>37</v>
      </c>
      <c r="AI195" s="1673" t="s">
        <v>1166</v>
      </c>
      <c r="AJ195" s="1670" t="s">
        <v>1085</v>
      </c>
      <c r="AK195" s="1903"/>
      <c r="AL195" s="1904"/>
      <c r="AM195" s="1912">
        <v>24</v>
      </c>
      <c r="AN195" s="1904"/>
      <c r="AO195" s="1911"/>
      <c r="AP195" s="336"/>
      <c r="AQ195" s="1674"/>
    </row>
    <row r="196" spans="1:43" s="1710" customFormat="1" ht="12.75" customHeight="1">
      <c r="A196" s="1665">
        <v>195</v>
      </c>
      <c r="B196" s="1674"/>
      <c r="C196" s="1706"/>
      <c r="D196" s="1706"/>
      <c r="E196" s="1706"/>
      <c r="F196" s="1706"/>
      <c r="G196" s="1706"/>
      <c r="H196" s="1706"/>
      <c r="I196" s="1706"/>
      <c r="J196" s="1706"/>
      <c r="K196" s="1706"/>
      <c r="L196" s="1706"/>
      <c r="M196" s="1706"/>
      <c r="N196" s="1706"/>
      <c r="O196" s="1706"/>
      <c r="P196" s="1706"/>
      <c r="Q196" s="1706"/>
      <c r="R196" s="1706"/>
      <c r="S196" s="1734"/>
      <c r="T196" s="1706"/>
      <c r="U196" s="1706"/>
      <c r="V196" s="1706"/>
      <c r="W196" s="1706"/>
      <c r="X196" s="1706"/>
      <c r="Y196" s="1706"/>
      <c r="Z196" s="1706"/>
      <c r="AA196" s="1706"/>
      <c r="AB196" s="1706"/>
      <c r="AC196" s="1706"/>
      <c r="AD196" s="1706"/>
      <c r="AE196" s="1706"/>
      <c r="AF196" s="1706"/>
      <c r="AG196" s="1883"/>
      <c r="AH196" s="1666" t="s">
        <v>39</v>
      </c>
      <c r="AI196" s="1670" t="s">
        <v>985</v>
      </c>
      <c r="AJ196" s="1670" t="s">
        <v>984</v>
      </c>
      <c r="AK196" s="1903"/>
      <c r="AL196" s="1904"/>
      <c r="AM196" s="1904"/>
      <c r="AN196" s="1904"/>
      <c r="AO196" s="1911"/>
      <c r="AP196" s="336"/>
      <c r="AQ196" s="1674"/>
    </row>
    <row r="197" spans="1:43" s="1713" customFormat="1" ht="12.75" customHeight="1">
      <c r="A197" s="1665">
        <v>196</v>
      </c>
      <c r="B197" s="7" t="s">
        <v>1186</v>
      </c>
      <c r="C197" s="1706"/>
      <c r="D197" s="1706"/>
      <c r="E197" s="1706"/>
      <c r="F197" s="1706"/>
      <c r="G197" s="1706"/>
      <c r="H197" s="1706"/>
      <c r="I197" s="1706"/>
      <c r="J197" s="1706"/>
      <c r="K197" s="1706"/>
      <c r="L197" s="1706"/>
      <c r="M197" s="1706"/>
      <c r="N197" s="1706"/>
      <c r="O197" s="1706"/>
      <c r="P197" s="1706"/>
      <c r="Q197" s="1706"/>
      <c r="R197" s="1706"/>
      <c r="S197" s="1734"/>
      <c r="T197" s="1706">
        <v>1</v>
      </c>
      <c r="U197" s="1706"/>
      <c r="V197" s="1706"/>
      <c r="W197" s="1706"/>
      <c r="X197" s="1706"/>
      <c r="Y197" s="1706"/>
      <c r="Z197" s="1706"/>
      <c r="AA197" s="1706"/>
      <c r="AB197" s="1706"/>
      <c r="AC197" s="1706"/>
      <c r="AD197" s="1706"/>
      <c r="AE197" s="1706"/>
      <c r="AF197" s="1706">
        <v>1</v>
      </c>
      <c r="AG197" s="1883"/>
      <c r="AH197" s="1672" t="s">
        <v>37</v>
      </c>
      <c r="AI197" s="1673" t="s">
        <v>1082</v>
      </c>
      <c r="AJ197" s="1670" t="s">
        <v>1079</v>
      </c>
      <c r="AK197" s="1906"/>
      <c r="AL197" s="1904"/>
      <c r="AM197" s="1904"/>
      <c r="AN197" s="1904"/>
      <c r="AO197" s="1911"/>
      <c r="AP197" s="336"/>
      <c r="AQ197" s="1674"/>
    </row>
    <row r="198" spans="1:43" s="1713" customFormat="1" ht="12.75" customHeight="1">
      <c r="A198" s="1665">
        <v>197</v>
      </c>
      <c r="B198" s="1864" t="s">
        <v>1155</v>
      </c>
      <c r="C198" s="1706"/>
      <c r="D198" s="1706"/>
      <c r="E198" s="1706"/>
      <c r="F198" s="1706">
        <v>1</v>
      </c>
      <c r="G198" s="1706"/>
      <c r="H198" s="1706"/>
      <c r="I198" s="1706"/>
      <c r="J198" s="1706"/>
      <c r="K198" s="1706"/>
      <c r="L198" s="1706"/>
      <c r="M198" s="1706"/>
      <c r="N198" s="1706"/>
      <c r="O198" s="1706"/>
      <c r="P198" s="1706"/>
      <c r="Q198" s="1706"/>
      <c r="R198" s="1706"/>
      <c r="S198" s="1734"/>
      <c r="T198" s="1706"/>
      <c r="U198" s="1706"/>
      <c r="V198" s="1706"/>
      <c r="W198" s="1706"/>
      <c r="X198" s="1706"/>
      <c r="Y198" s="1706"/>
      <c r="Z198" s="1706"/>
      <c r="AA198" s="1706"/>
      <c r="AB198" s="1706"/>
      <c r="AC198" s="1706"/>
      <c r="AD198" s="1706"/>
      <c r="AE198" s="1706"/>
      <c r="AF198" s="1706">
        <v>1</v>
      </c>
      <c r="AG198" s="1883" t="s">
        <v>1203</v>
      </c>
      <c r="AH198" s="1666" t="s">
        <v>37</v>
      </c>
      <c r="AI198" s="1671" t="s">
        <v>1034</v>
      </c>
      <c r="AJ198" s="1963" t="s">
        <v>1204</v>
      </c>
      <c r="AK198" s="1932">
        <v>26</v>
      </c>
      <c r="AL198" s="1904"/>
      <c r="AM198" s="1904"/>
      <c r="AN198" s="1904"/>
      <c r="AO198" s="1911"/>
      <c r="AP198" s="336"/>
      <c r="AQ198" s="1715" t="s">
        <v>1239</v>
      </c>
    </row>
    <row r="199" spans="1:43" s="1713" customFormat="1" ht="12.75" customHeight="1">
      <c r="A199" s="1665">
        <v>198</v>
      </c>
      <c r="B199" s="7"/>
      <c r="C199" s="1706"/>
      <c r="D199" s="1706"/>
      <c r="E199" s="1706"/>
      <c r="F199" s="1706"/>
      <c r="G199" s="1706"/>
      <c r="H199" s="1706"/>
      <c r="I199" s="1706"/>
      <c r="J199" s="1706"/>
      <c r="K199" s="1706"/>
      <c r="L199" s="1706"/>
      <c r="M199" s="1706"/>
      <c r="N199" s="1706"/>
      <c r="O199" s="1706"/>
      <c r="P199" s="1706"/>
      <c r="Q199" s="1706"/>
      <c r="R199" s="1706"/>
      <c r="S199" s="1734"/>
      <c r="T199" s="1706"/>
      <c r="U199" s="1706"/>
      <c r="V199" s="1706"/>
      <c r="W199" s="1706"/>
      <c r="X199" s="1706"/>
      <c r="Y199" s="1706"/>
      <c r="Z199" s="1706"/>
      <c r="AA199" s="1706"/>
      <c r="AB199" s="1706"/>
      <c r="AC199" s="1706"/>
      <c r="AD199" s="1706"/>
      <c r="AE199" s="1706"/>
      <c r="AF199" s="1706"/>
      <c r="AG199" s="1881"/>
      <c r="AH199" s="1666" t="s">
        <v>96</v>
      </c>
      <c r="AI199" s="7"/>
      <c r="AJ199" s="1712" t="s">
        <v>195</v>
      </c>
      <c r="AK199" s="1906"/>
      <c r="AL199" s="1912">
        <v>25</v>
      </c>
      <c r="AM199" s="1904"/>
      <c r="AN199" s="1904"/>
      <c r="AO199" s="1905"/>
      <c r="AP199" s="37"/>
      <c r="AQ199" s="7"/>
    </row>
    <row r="200" spans="1:43" s="1713" customFormat="1" ht="12.75" customHeight="1">
      <c r="A200" s="1665">
        <v>199</v>
      </c>
      <c r="B200" s="7" t="s">
        <v>1165</v>
      </c>
      <c r="C200" s="1706"/>
      <c r="D200" s="1706"/>
      <c r="E200" s="1706"/>
      <c r="F200" s="1706"/>
      <c r="G200" s="1706"/>
      <c r="H200" s="1706"/>
      <c r="I200" s="1706"/>
      <c r="J200" s="1706"/>
      <c r="K200" s="1706"/>
      <c r="L200" s="1706"/>
      <c r="M200" s="1706"/>
      <c r="N200" s="1706"/>
      <c r="O200" s="1706"/>
      <c r="P200" s="1706"/>
      <c r="Q200" s="1706"/>
      <c r="R200" s="1706"/>
      <c r="S200" s="1734"/>
      <c r="T200" s="1706"/>
      <c r="U200" s="1706"/>
      <c r="V200" s="1706"/>
      <c r="W200" s="1706">
        <v>1</v>
      </c>
      <c r="X200" s="1706"/>
      <c r="Y200" s="1706"/>
      <c r="Z200" s="1706"/>
      <c r="AA200" s="1706"/>
      <c r="AB200" s="1706"/>
      <c r="AC200" s="1706"/>
      <c r="AD200" s="1706"/>
      <c r="AE200" s="1706"/>
      <c r="AF200" s="1706">
        <v>1</v>
      </c>
      <c r="AG200" s="1881"/>
      <c r="AH200" s="1666" t="s">
        <v>96</v>
      </c>
      <c r="AI200" s="1670" t="s">
        <v>936</v>
      </c>
      <c r="AJ200" s="1670" t="s">
        <v>935</v>
      </c>
      <c r="AK200" s="1906"/>
      <c r="AL200" s="1904"/>
      <c r="AM200" s="1904"/>
      <c r="AN200" s="1904"/>
      <c r="AO200" s="1905"/>
      <c r="AP200" s="37"/>
      <c r="AQ200" s="7"/>
    </row>
    <row r="201" spans="1:43" s="1713" customFormat="1" ht="12.75" customHeight="1">
      <c r="A201" s="1665">
        <v>200</v>
      </c>
      <c r="B201" s="7"/>
      <c r="C201" s="1706"/>
      <c r="D201" s="1706"/>
      <c r="E201" s="1706"/>
      <c r="F201" s="1706"/>
      <c r="G201" s="1706"/>
      <c r="H201" s="1706"/>
      <c r="I201" s="1706"/>
      <c r="J201" s="1706"/>
      <c r="K201" s="1706"/>
      <c r="L201" s="1706"/>
      <c r="M201" s="1706"/>
      <c r="N201" s="1706"/>
      <c r="O201" s="1706"/>
      <c r="P201" s="1706"/>
      <c r="Q201" s="1706"/>
      <c r="R201" s="1706"/>
      <c r="S201" s="1734"/>
      <c r="T201" s="1706"/>
      <c r="U201" s="1706"/>
      <c r="V201" s="1706"/>
      <c r="W201" s="1706"/>
      <c r="X201" s="1706"/>
      <c r="Y201" s="1706"/>
      <c r="Z201" s="1706"/>
      <c r="AA201" s="1706"/>
      <c r="AB201" s="1706"/>
      <c r="AC201" s="1706"/>
      <c r="AD201" s="1706"/>
      <c r="AE201" s="1706"/>
      <c r="AF201" s="1706"/>
      <c r="AG201" s="1881"/>
      <c r="AH201" s="1666" t="s">
        <v>38</v>
      </c>
      <c r="AI201" s="1671" t="s">
        <v>958</v>
      </c>
      <c r="AJ201" s="1670" t="s">
        <v>957</v>
      </c>
      <c r="AK201" s="1906"/>
      <c r="AL201" s="1904"/>
      <c r="AM201" s="1904"/>
      <c r="AN201" s="1904"/>
      <c r="AO201" s="1905"/>
      <c r="AP201" s="37"/>
      <c r="AQ201" s="7"/>
    </row>
    <row r="202" spans="1:43" s="1713" customFormat="1" ht="12.75" customHeight="1">
      <c r="A202" s="1665">
        <v>201</v>
      </c>
      <c r="B202" s="1722"/>
      <c r="C202" s="1709"/>
      <c r="D202" s="1709"/>
      <c r="E202" s="1709"/>
      <c r="F202" s="1709"/>
      <c r="G202" s="1709"/>
      <c r="H202" s="1709"/>
      <c r="I202" s="1709"/>
      <c r="J202" s="1709"/>
      <c r="K202" s="1709"/>
      <c r="L202" s="1709"/>
      <c r="M202" s="1709"/>
      <c r="N202" s="1709"/>
      <c r="O202" s="1709"/>
      <c r="P202" s="1709"/>
      <c r="Q202" s="1709"/>
      <c r="R202" s="1709"/>
      <c r="S202" s="1736"/>
      <c r="T202" s="1709"/>
      <c r="U202" s="1709"/>
      <c r="V202" s="1709"/>
      <c r="W202" s="1709"/>
      <c r="X202" s="1709"/>
      <c r="Y202" s="1709"/>
      <c r="Z202" s="1709"/>
      <c r="AA202" s="1709"/>
      <c r="AB202" s="1709"/>
      <c r="AC202" s="1709"/>
      <c r="AD202" s="1709"/>
      <c r="AE202" s="1709"/>
      <c r="AF202" s="1709"/>
      <c r="AG202" s="1890"/>
      <c r="AH202" s="1666" t="s">
        <v>38</v>
      </c>
      <c r="AI202" s="1671" t="s">
        <v>956</v>
      </c>
      <c r="AJ202" s="1712" t="s">
        <v>955</v>
      </c>
      <c r="AK202" s="1934"/>
      <c r="AL202" s="1935"/>
      <c r="AM202" s="1935"/>
      <c r="AN202" s="1935"/>
      <c r="AO202" s="1936"/>
      <c r="AP202" s="2044"/>
      <c r="AQ202" s="1722"/>
    </row>
    <row r="203" spans="1:43" s="1710" customFormat="1" ht="12.75" customHeight="1">
      <c r="A203" s="1665">
        <v>202</v>
      </c>
      <c r="B203" s="7"/>
      <c r="C203" s="1738"/>
      <c r="D203" s="1738"/>
      <c r="E203" s="1738"/>
      <c r="F203" s="1738"/>
      <c r="G203" s="1738"/>
      <c r="H203" s="1738"/>
      <c r="I203" s="1738"/>
      <c r="J203" s="1738"/>
      <c r="K203" s="1738"/>
      <c r="L203" s="1738"/>
      <c r="M203" s="1738"/>
      <c r="N203" s="1738"/>
      <c r="O203" s="1738"/>
      <c r="P203" s="1738"/>
      <c r="Q203" s="1738"/>
      <c r="R203" s="1738"/>
      <c r="S203" s="1739"/>
      <c r="T203" s="1738"/>
      <c r="U203" s="1738"/>
      <c r="V203" s="1738"/>
      <c r="W203" s="1738"/>
      <c r="X203" s="1738"/>
      <c r="Y203" s="1738"/>
      <c r="Z203" s="1738"/>
      <c r="AA203" s="1738"/>
      <c r="AB203" s="1738"/>
      <c r="AC203" s="1738"/>
      <c r="AD203" s="1738"/>
      <c r="AE203" s="1738"/>
      <c r="AF203" s="1738"/>
      <c r="AG203" s="1887"/>
      <c r="AH203" s="2025"/>
      <c r="AI203" s="217"/>
      <c r="AJ203" s="1872" t="s">
        <v>167</v>
      </c>
      <c r="AK203" s="1923"/>
      <c r="AL203" s="1921"/>
      <c r="AM203" s="1921"/>
      <c r="AN203" s="1921"/>
      <c r="AO203" s="1922"/>
      <c r="AP203" s="37" t="s">
        <v>167</v>
      </c>
      <c r="AQ203" s="7"/>
    </row>
    <row r="204" spans="1:43" s="1710" customFormat="1" ht="12.75" customHeight="1">
      <c r="A204" s="1665">
        <v>203</v>
      </c>
      <c r="B204" s="7"/>
      <c r="C204" s="1706"/>
      <c r="D204" s="1706"/>
      <c r="E204" s="1706"/>
      <c r="F204" s="1706"/>
      <c r="G204" s="1706"/>
      <c r="H204" s="1706"/>
      <c r="I204" s="1706"/>
      <c r="J204" s="1706"/>
      <c r="K204" s="1706"/>
      <c r="L204" s="1706"/>
      <c r="M204" s="1706"/>
      <c r="N204" s="1706"/>
      <c r="O204" s="1706"/>
      <c r="P204" s="1706"/>
      <c r="Q204" s="1706"/>
      <c r="R204" s="1706"/>
      <c r="S204" s="1734"/>
      <c r="T204" s="1706"/>
      <c r="U204" s="1706"/>
      <c r="V204" s="1706"/>
      <c r="W204" s="1706"/>
      <c r="X204" s="1706"/>
      <c r="Y204" s="1706"/>
      <c r="Z204" s="1706"/>
      <c r="AA204" s="1706"/>
      <c r="AB204" s="1706"/>
      <c r="AC204" s="1706"/>
      <c r="AD204" s="1706"/>
      <c r="AE204" s="1706"/>
      <c r="AF204" s="1706"/>
      <c r="AG204" s="1881"/>
      <c r="AH204" s="1666" t="s">
        <v>35</v>
      </c>
      <c r="AI204" s="1671" t="s">
        <v>1051</v>
      </c>
      <c r="AJ204" s="1670" t="s">
        <v>1052</v>
      </c>
      <c r="AK204" s="1903"/>
      <c r="AL204" s="1904"/>
      <c r="AM204" s="1904"/>
      <c r="AN204" s="1904"/>
      <c r="AO204" s="1905"/>
      <c r="AP204" s="37"/>
      <c r="AQ204" s="7"/>
    </row>
    <row r="205" spans="1:43" s="1710" customFormat="1" ht="12.75" customHeight="1">
      <c r="A205" s="1665">
        <v>204</v>
      </c>
      <c r="B205" s="7"/>
      <c r="C205" s="1706"/>
      <c r="D205" s="1706"/>
      <c r="E205" s="1706"/>
      <c r="F205" s="1706"/>
      <c r="G205" s="1706"/>
      <c r="H205" s="1706"/>
      <c r="I205" s="1706"/>
      <c r="J205" s="1706"/>
      <c r="K205" s="1706"/>
      <c r="L205" s="1706"/>
      <c r="M205" s="1706"/>
      <c r="N205" s="1706"/>
      <c r="O205" s="1706"/>
      <c r="P205" s="1706"/>
      <c r="Q205" s="1706"/>
      <c r="R205" s="1706"/>
      <c r="S205" s="1734"/>
      <c r="T205" s="1706"/>
      <c r="U205" s="1706"/>
      <c r="V205" s="1706"/>
      <c r="W205" s="1706"/>
      <c r="X205" s="1706"/>
      <c r="Y205" s="1706"/>
      <c r="Z205" s="1706"/>
      <c r="AA205" s="1706"/>
      <c r="AB205" s="1706"/>
      <c r="AC205" s="1706"/>
      <c r="AD205" s="1706"/>
      <c r="AE205" s="1706"/>
      <c r="AF205" s="1706"/>
      <c r="AG205" s="1881"/>
      <c r="AH205" s="1666" t="s">
        <v>998</v>
      </c>
      <c r="AI205" s="1671" t="s">
        <v>1046</v>
      </c>
      <c r="AJ205" s="1670" t="s">
        <v>1045</v>
      </c>
      <c r="AK205" s="1903"/>
      <c r="AL205" s="1904"/>
      <c r="AM205" s="1904"/>
      <c r="AN205" s="1904"/>
      <c r="AO205" s="1905"/>
      <c r="AP205" s="37"/>
      <c r="AQ205" s="7"/>
    </row>
    <row r="206" spans="1:43" s="1723" customFormat="1" ht="12.75" customHeight="1">
      <c r="A206" s="1665">
        <v>205</v>
      </c>
      <c r="B206" s="7"/>
      <c r="C206" s="1706"/>
      <c r="D206" s="1706"/>
      <c r="E206" s="1706"/>
      <c r="F206" s="1706"/>
      <c r="G206" s="1706"/>
      <c r="H206" s="1706"/>
      <c r="I206" s="1706"/>
      <c r="J206" s="1706"/>
      <c r="K206" s="1706"/>
      <c r="L206" s="1706"/>
      <c r="M206" s="1706"/>
      <c r="N206" s="1706"/>
      <c r="O206" s="1706"/>
      <c r="P206" s="1706"/>
      <c r="Q206" s="1706"/>
      <c r="R206" s="1706"/>
      <c r="S206" s="1734"/>
      <c r="T206" s="1706"/>
      <c r="U206" s="1706"/>
      <c r="V206" s="1706"/>
      <c r="W206" s="1706"/>
      <c r="X206" s="1706"/>
      <c r="Y206" s="1706"/>
      <c r="Z206" s="1706"/>
      <c r="AA206" s="1706"/>
      <c r="AB206" s="1706"/>
      <c r="AC206" s="1706"/>
      <c r="AD206" s="1706"/>
      <c r="AE206" s="1706"/>
      <c r="AF206" s="1706"/>
      <c r="AG206" s="1881"/>
      <c r="AH206" s="1672" t="s">
        <v>43</v>
      </c>
      <c r="AI206" s="1693" t="s">
        <v>1111</v>
      </c>
      <c r="AJ206" s="1670" t="s">
        <v>1110</v>
      </c>
      <c r="AK206" s="1903"/>
      <c r="AL206" s="1904"/>
      <c r="AM206" s="1904"/>
      <c r="AN206" s="1904"/>
      <c r="AO206" s="1905"/>
      <c r="AP206" s="37"/>
      <c r="AQ206" s="7"/>
    </row>
    <row r="207" spans="1:43" s="1710" customFormat="1" ht="12.75" customHeight="1">
      <c r="A207" s="1665">
        <v>206</v>
      </c>
      <c r="B207" s="1863" t="s">
        <v>1202</v>
      </c>
      <c r="C207" s="1706"/>
      <c r="D207" s="1706"/>
      <c r="E207" s="1706"/>
      <c r="F207" s="1706"/>
      <c r="G207" s="1706"/>
      <c r="H207" s="1706"/>
      <c r="I207" s="1706"/>
      <c r="J207" s="1706"/>
      <c r="K207" s="1706"/>
      <c r="L207" s="1706"/>
      <c r="M207" s="1706"/>
      <c r="N207" s="1706"/>
      <c r="O207" s="1706"/>
      <c r="P207" s="1706"/>
      <c r="Q207" s="1706"/>
      <c r="R207" s="1706"/>
      <c r="S207" s="1734"/>
      <c r="T207" s="1706"/>
      <c r="U207" s="1706"/>
      <c r="V207" s="1706"/>
      <c r="W207" s="1706"/>
      <c r="X207" s="1706"/>
      <c r="Y207" s="1706"/>
      <c r="Z207" s="1706"/>
      <c r="AA207" s="1706"/>
      <c r="AB207" s="1706"/>
      <c r="AC207" s="1706">
        <v>1</v>
      </c>
      <c r="AD207" s="1706"/>
      <c r="AE207" s="1706"/>
      <c r="AF207" s="1706">
        <v>1</v>
      </c>
      <c r="AG207" s="1881"/>
      <c r="AH207" s="1666" t="s">
        <v>38</v>
      </c>
      <c r="AI207" s="1671" t="s">
        <v>968</v>
      </c>
      <c r="AJ207" s="1670" t="s">
        <v>967</v>
      </c>
      <c r="AK207" s="1908">
        <v>26</v>
      </c>
      <c r="AL207" s="1904"/>
      <c r="AM207" s="1937"/>
      <c r="AN207" s="1937"/>
      <c r="AO207" s="1905"/>
      <c r="AP207" s="37"/>
      <c r="AQ207" s="7"/>
    </row>
    <row r="208" spans="1:43" s="1710" customFormat="1" ht="12.75" customHeight="1">
      <c r="A208" s="1665">
        <v>207</v>
      </c>
      <c r="B208" s="7" t="s">
        <v>1147</v>
      </c>
      <c r="C208" s="1706"/>
      <c r="D208" s="1706"/>
      <c r="E208" s="1706"/>
      <c r="F208" s="1706"/>
      <c r="G208" s="1706"/>
      <c r="H208" s="1706"/>
      <c r="I208" s="1706"/>
      <c r="J208" s="1706"/>
      <c r="K208" s="1706"/>
      <c r="L208" s="1706"/>
      <c r="M208" s="1706"/>
      <c r="N208" s="1706"/>
      <c r="O208" s="1706"/>
      <c r="P208" s="1706"/>
      <c r="Q208" s="1706"/>
      <c r="R208" s="1706"/>
      <c r="S208" s="1734"/>
      <c r="T208" s="1706"/>
      <c r="U208" s="1706"/>
      <c r="V208" s="1706"/>
      <c r="W208" s="1706"/>
      <c r="X208" s="1706"/>
      <c r="Y208" s="1706"/>
      <c r="Z208" s="1706"/>
      <c r="AA208" s="1706"/>
      <c r="AB208" s="1706">
        <v>1</v>
      </c>
      <c r="AC208" s="1706"/>
      <c r="AD208" s="1706"/>
      <c r="AE208" s="1706"/>
      <c r="AF208" s="1706">
        <v>1</v>
      </c>
      <c r="AG208" s="1881"/>
      <c r="AH208" s="1666" t="s">
        <v>37</v>
      </c>
      <c r="AI208" s="1670"/>
      <c r="AJ208" s="1673" t="s">
        <v>1163</v>
      </c>
      <c r="AK208" s="1906"/>
      <c r="AL208" s="1904"/>
      <c r="AM208" s="1937"/>
      <c r="AN208" s="1937"/>
      <c r="AO208" s="1905"/>
      <c r="AP208" s="37"/>
      <c r="AQ208" s="7"/>
    </row>
    <row r="209" spans="1:43" s="1710" customFormat="1" ht="12.75" customHeight="1">
      <c r="A209" s="1665">
        <v>208</v>
      </c>
      <c r="B209" s="7"/>
      <c r="C209" s="1706"/>
      <c r="D209" s="1706"/>
      <c r="E209" s="1706"/>
      <c r="F209" s="1706"/>
      <c r="G209" s="1706"/>
      <c r="H209" s="1706"/>
      <c r="I209" s="1706"/>
      <c r="J209" s="1706"/>
      <c r="K209" s="1706"/>
      <c r="L209" s="1706"/>
      <c r="M209" s="1706"/>
      <c r="N209" s="1706"/>
      <c r="O209" s="1706"/>
      <c r="P209" s="1706"/>
      <c r="Q209" s="1706"/>
      <c r="R209" s="1706"/>
      <c r="S209" s="1734"/>
      <c r="T209" s="1706"/>
      <c r="U209" s="1706"/>
      <c r="V209" s="1706"/>
      <c r="W209" s="1706"/>
      <c r="X209" s="1706"/>
      <c r="Y209" s="1706"/>
      <c r="Z209" s="1706"/>
      <c r="AA209" s="1706"/>
      <c r="AB209" s="1706"/>
      <c r="AC209" s="1706"/>
      <c r="AD209" s="1706"/>
      <c r="AE209" s="1706"/>
      <c r="AF209" s="1706"/>
      <c r="AG209" s="1881"/>
      <c r="AH209" s="1666" t="s">
        <v>35</v>
      </c>
      <c r="AI209" s="1670" t="s">
        <v>1064</v>
      </c>
      <c r="AJ209" s="1673" t="s">
        <v>1320</v>
      </c>
      <c r="AK209" s="1906"/>
      <c r="AL209" s="1904"/>
      <c r="AM209" s="1904"/>
      <c r="AN209" s="1904"/>
      <c r="AO209" s="1905"/>
      <c r="AP209" s="37"/>
      <c r="AQ209" s="7"/>
    </row>
    <row r="210" spans="1:43" s="1710" customFormat="1" ht="12.75" customHeight="1">
      <c r="A210" s="1665">
        <v>209</v>
      </c>
      <c r="B210" s="1711" t="s">
        <v>1178</v>
      </c>
      <c r="C210" s="1706"/>
      <c r="D210" s="1706"/>
      <c r="E210" s="1706">
        <v>1</v>
      </c>
      <c r="F210" s="1706"/>
      <c r="G210" s="1706"/>
      <c r="H210" s="1706"/>
      <c r="I210" s="1706"/>
      <c r="J210" s="1706"/>
      <c r="K210" s="1706"/>
      <c r="L210" s="1706"/>
      <c r="M210" s="1706"/>
      <c r="N210" s="1706"/>
      <c r="O210" s="1706"/>
      <c r="P210" s="1706"/>
      <c r="Q210" s="1706"/>
      <c r="R210" s="1706"/>
      <c r="S210" s="1734"/>
      <c r="T210" s="1706"/>
      <c r="U210" s="1706"/>
      <c r="V210" s="1706"/>
      <c r="W210" s="1706"/>
      <c r="X210" s="1706"/>
      <c r="Y210" s="1706"/>
      <c r="Z210" s="1706"/>
      <c r="AA210" s="1706"/>
      <c r="AB210" s="1706"/>
      <c r="AC210" s="1706"/>
      <c r="AD210" s="1706"/>
      <c r="AE210" s="1706"/>
      <c r="AF210" s="1706">
        <v>1</v>
      </c>
      <c r="AG210" s="1884" t="s">
        <v>921</v>
      </c>
      <c r="AH210" s="1666" t="s">
        <v>35</v>
      </c>
      <c r="AI210" s="1673" t="s">
        <v>1127</v>
      </c>
      <c r="AJ210" s="1670" t="s">
        <v>898</v>
      </c>
      <c r="AK210" s="1907">
        <v>26</v>
      </c>
      <c r="AL210" s="1904"/>
      <c r="AM210" s="1937"/>
      <c r="AN210" s="1937"/>
      <c r="AO210" s="1905"/>
      <c r="AP210" s="37"/>
      <c r="AQ210" s="7"/>
    </row>
    <row r="211" spans="1:43" s="1710" customFormat="1" ht="12.75" customHeight="1">
      <c r="A211" s="1665">
        <v>210</v>
      </c>
      <c r="B211" s="7"/>
      <c r="C211" s="1706"/>
      <c r="D211" s="1706"/>
      <c r="E211" s="1706"/>
      <c r="F211" s="1706"/>
      <c r="G211" s="1706"/>
      <c r="H211" s="1706"/>
      <c r="I211" s="1706"/>
      <c r="J211" s="1706"/>
      <c r="K211" s="1706"/>
      <c r="L211" s="1706"/>
      <c r="M211" s="1706"/>
      <c r="N211" s="1706"/>
      <c r="O211" s="1706"/>
      <c r="P211" s="1706"/>
      <c r="Q211" s="1706"/>
      <c r="R211" s="1706"/>
      <c r="S211" s="1734"/>
      <c r="T211" s="1706"/>
      <c r="U211" s="1706"/>
      <c r="V211" s="1706"/>
      <c r="W211" s="1706"/>
      <c r="X211" s="1706"/>
      <c r="Y211" s="1706"/>
      <c r="Z211" s="1706"/>
      <c r="AA211" s="1706"/>
      <c r="AB211" s="1706"/>
      <c r="AC211" s="1706"/>
      <c r="AD211" s="1706"/>
      <c r="AE211" s="1706"/>
      <c r="AF211" s="1706"/>
      <c r="AG211" s="1881"/>
      <c r="AH211" s="1666" t="s">
        <v>37</v>
      </c>
      <c r="AI211" s="1671" t="s">
        <v>1065</v>
      </c>
      <c r="AJ211" s="1676" t="s">
        <v>990</v>
      </c>
      <c r="AK211" s="1906"/>
      <c r="AL211" s="1904"/>
      <c r="AM211" s="1904"/>
      <c r="AN211" s="1904"/>
      <c r="AO211" s="1905"/>
      <c r="AP211" s="37"/>
      <c r="AQ211" s="7"/>
    </row>
    <row r="212" spans="1:43" s="1710" customFormat="1" ht="12.75" customHeight="1">
      <c r="A212" s="1665">
        <v>211</v>
      </c>
      <c r="B212" s="7"/>
      <c r="C212" s="1706"/>
      <c r="D212" s="1706"/>
      <c r="E212" s="1706"/>
      <c r="F212" s="1706"/>
      <c r="G212" s="1706"/>
      <c r="H212" s="1706"/>
      <c r="I212" s="1706"/>
      <c r="J212" s="1706"/>
      <c r="K212" s="1706"/>
      <c r="L212" s="1706"/>
      <c r="M212" s="1706"/>
      <c r="N212" s="1706"/>
      <c r="O212" s="1706"/>
      <c r="P212" s="1706"/>
      <c r="Q212" s="1706"/>
      <c r="R212" s="1706"/>
      <c r="S212" s="1734"/>
      <c r="T212" s="1706"/>
      <c r="U212" s="1706"/>
      <c r="V212" s="1706"/>
      <c r="W212" s="1706"/>
      <c r="X212" s="1706"/>
      <c r="Y212" s="1706"/>
      <c r="Z212" s="1706"/>
      <c r="AA212" s="1706"/>
      <c r="AB212" s="1706"/>
      <c r="AC212" s="1706"/>
      <c r="AD212" s="1706"/>
      <c r="AE212" s="1706"/>
      <c r="AF212" s="1706"/>
      <c r="AG212" s="1881"/>
      <c r="AH212" s="1666" t="s">
        <v>38</v>
      </c>
      <c r="AI212" s="7"/>
      <c r="AJ212" s="1721" t="s">
        <v>846</v>
      </c>
      <c r="AK212" s="1906"/>
      <c r="AL212" s="1912">
        <v>25</v>
      </c>
      <c r="AM212" s="1904"/>
      <c r="AN212" s="1904"/>
      <c r="AO212" s="1905"/>
      <c r="AP212" s="37"/>
      <c r="AQ212" s="7"/>
    </row>
    <row r="213" spans="1:43" s="1710" customFormat="1" ht="12.75" customHeight="1">
      <c r="A213" s="1665">
        <v>212</v>
      </c>
      <c r="B213" s="7"/>
      <c r="C213" s="1706"/>
      <c r="D213" s="1706"/>
      <c r="E213" s="1706"/>
      <c r="F213" s="1706"/>
      <c r="G213" s="1706"/>
      <c r="H213" s="1706"/>
      <c r="I213" s="1706"/>
      <c r="J213" s="1706"/>
      <c r="K213" s="1706"/>
      <c r="L213" s="1706"/>
      <c r="M213" s="1706"/>
      <c r="N213" s="1706"/>
      <c r="O213" s="1706"/>
      <c r="P213" s="1706"/>
      <c r="Q213" s="1706"/>
      <c r="R213" s="1706"/>
      <c r="S213" s="1734"/>
      <c r="T213" s="1706"/>
      <c r="U213" s="1706"/>
      <c r="V213" s="1706"/>
      <c r="W213" s="1706"/>
      <c r="X213" s="1706"/>
      <c r="Y213" s="1706"/>
      <c r="Z213" s="1706"/>
      <c r="AA213" s="1706"/>
      <c r="AB213" s="1706"/>
      <c r="AC213" s="1706"/>
      <c r="AD213" s="1706"/>
      <c r="AE213" s="1706"/>
      <c r="AF213" s="1706"/>
      <c r="AG213" s="1881"/>
      <c r="AH213" s="1666" t="s">
        <v>38</v>
      </c>
      <c r="AI213" s="7"/>
      <c r="AJ213" s="1673" t="s">
        <v>930</v>
      </c>
      <c r="AK213" s="1906"/>
      <c r="AL213" s="1904"/>
      <c r="AM213" s="1904"/>
      <c r="AN213" s="1904"/>
      <c r="AO213" s="1905"/>
      <c r="AP213" s="37"/>
      <c r="AQ213" s="7"/>
    </row>
    <row r="214" spans="1:43" s="1710" customFormat="1" ht="12.75" customHeight="1">
      <c r="A214" s="1665">
        <v>213</v>
      </c>
      <c r="B214" s="1720" t="s">
        <v>1246</v>
      </c>
      <c r="C214" s="1706"/>
      <c r="D214" s="1706"/>
      <c r="E214" s="1706"/>
      <c r="F214" s="1706"/>
      <c r="G214" s="1706"/>
      <c r="H214" s="1706"/>
      <c r="I214" s="1706"/>
      <c r="J214" s="1706">
        <v>1</v>
      </c>
      <c r="K214" s="1706"/>
      <c r="L214" s="1706">
        <v>1</v>
      </c>
      <c r="M214" s="1706"/>
      <c r="N214" s="1706"/>
      <c r="O214" s="1706"/>
      <c r="P214" s="1706"/>
      <c r="Q214" s="1706"/>
      <c r="R214" s="1706"/>
      <c r="S214" s="1734"/>
      <c r="T214" s="1706"/>
      <c r="U214" s="1706"/>
      <c r="V214" s="1706"/>
      <c r="W214" s="1706"/>
      <c r="X214" s="1706"/>
      <c r="Y214" s="1706"/>
      <c r="Z214" s="1706"/>
      <c r="AA214" s="1706"/>
      <c r="AB214" s="1706"/>
      <c r="AC214" s="1706"/>
      <c r="AD214" s="1706"/>
      <c r="AE214" s="1706"/>
      <c r="AF214" s="1706">
        <v>1</v>
      </c>
      <c r="AG214" s="1888">
        <v>45976</v>
      </c>
      <c r="AH214" s="1666" t="s">
        <v>38</v>
      </c>
      <c r="AI214" s="1671" t="s">
        <v>952</v>
      </c>
      <c r="AJ214" s="1670" t="s">
        <v>1321</v>
      </c>
      <c r="AK214" s="1907">
        <v>26</v>
      </c>
      <c r="AL214" s="1909">
        <v>25</v>
      </c>
      <c r="AM214" s="1904"/>
      <c r="AN214" s="1904"/>
      <c r="AO214" s="1905"/>
      <c r="AP214" s="1877"/>
    </row>
    <row r="215" spans="1:43" s="1710" customFormat="1" ht="12.75" customHeight="1">
      <c r="A215" s="1665">
        <v>214</v>
      </c>
      <c r="B215" s="7"/>
      <c r="C215" s="1706"/>
      <c r="D215" s="1706"/>
      <c r="E215" s="1706"/>
      <c r="F215" s="1706"/>
      <c r="G215" s="1706"/>
      <c r="H215" s="1706"/>
      <c r="I215" s="1706"/>
      <c r="J215" s="1706"/>
      <c r="K215" s="1706"/>
      <c r="L215" s="1706"/>
      <c r="M215" s="1706"/>
      <c r="N215" s="1706"/>
      <c r="O215" s="1706"/>
      <c r="P215" s="1706"/>
      <c r="Q215" s="1706"/>
      <c r="R215" s="1706"/>
      <c r="S215" s="1734"/>
      <c r="T215" s="1706"/>
      <c r="U215" s="1706"/>
      <c r="V215" s="1706"/>
      <c r="W215" s="1706"/>
      <c r="X215" s="1706"/>
      <c r="Y215" s="1706"/>
      <c r="Z215" s="1706"/>
      <c r="AA215" s="1706"/>
      <c r="AB215" s="1706"/>
      <c r="AC215" s="1706"/>
      <c r="AD215" s="1706"/>
      <c r="AE215" s="1706"/>
      <c r="AF215" s="1706"/>
      <c r="AG215" s="1881"/>
      <c r="AH215" s="1666" t="s">
        <v>35</v>
      </c>
      <c r="AI215" s="1673" t="s">
        <v>1125</v>
      </c>
      <c r="AJ215" s="1673" t="s">
        <v>779</v>
      </c>
      <c r="AK215" s="1906"/>
      <c r="AL215" s="1912">
        <v>26</v>
      </c>
      <c r="AM215" s="1904"/>
      <c r="AN215" s="1904"/>
      <c r="AO215" s="1905"/>
      <c r="AP215" s="37"/>
      <c r="AQ215" s="7"/>
    </row>
    <row r="216" spans="1:43" s="1710" customFormat="1" ht="12.75" customHeight="1">
      <c r="A216" s="1665">
        <v>215</v>
      </c>
      <c r="B216" s="7"/>
      <c r="C216" s="1706"/>
      <c r="D216" s="1706"/>
      <c r="E216" s="1706"/>
      <c r="F216" s="1706"/>
      <c r="G216" s="1706"/>
      <c r="H216" s="1706"/>
      <c r="I216" s="1706"/>
      <c r="J216" s="1706"/>
      <c r="K216" s="1706"/>
      <c r="L216" s="1706"/>
      <c r="M216" s="1706"/>
      <c r="N216" s="1706"/>
      <c r="O216" s="1706"/>
      <c r="P216" s="1706"/>
      <c r="Q216" s="1706"/>
      <c r="R216" s="1706"/>
      <c r="S216" s="1734"/>
      <c r="T216" s="1706"/>
      <c r="U216" s="1706"/>
      <c r="V216" s="1706"/>
      <c r="W216" s="1706"/>
      <c r="X216" s="1706"/>
      <c r="Y216" s="1706"/>
      <c r="Z216" s="1706"/>
      <c r="AA216" s="1706"/>
      <c r="AB216" s="1706"/>
      <c r="AC216" s="1706"/>
      <c r="AD216" s="1706"/>
      <c r="AE216" s="1706"/>
      <c r="AF216" s="1706"/>
      <c r="AG216" s="1881"/>
      <c r="AH216" s="1666" t="s">
        <v>35</v>
      </c>
      <c r="AI216" s="1671" t="s">
        <v>1076</v>
      </c>
      <c r="AJ216" s="1670" t="s">
        <v>1322</v>
      </c>
      <c r="AK216" s="1906"/>
      <c r="AL216" s="1904"/>
      <c r="AM216" s="1904"/>
      <c r="AN216" s="1904"/>
      <c r="AO216" s="1905"/>
      <c r="AP216" s="37"/>
      <c r="AQ216" s="7"/>
    </row>
    <row r="217" spans="1:43" s="1710" customFormat="1" ht="12.75" customHeight="1">
      <c r="A217" s="1665">
        <v>216</v>
      </c>
      <c r="B217" s="7"/>
      <c r="C217" s="1706"/>
      <c r="D217" s="1706"/>
      <c r="E217" s="1706"/>
      <c r="F217" s="1706"/>
      <c r="G217" s="1706"/>
      <c r="H217" s="1706"/>
      <c r="I217" s="1706"/>
      <c r="J217" s="1706"/>
      <c r="K217" s="1706"/>
      <c r="L217" s="1706"/>
      <c r="M217" s="1706"/>
      <c r="N217" s="1706"/>
      <c r="O217" s="1706"/>
      <c r="P217" s="1706"/>
      <c r="Q217" s="1706"/>
      <c r="R217" s="1706"/>
      <c r="S217" s="1734"/>
      <c r="T217" s="1706"/>
      <c r="U217" s="1706"/>
      <c r="V217" s="1706"/>
      <c r="W217" s="1706"/>
      <c r="X217" s="1706"/>
      <c r="Y217" s="1706"/>
      <c r="Z217" s="1706"/>
      <c r="AA217" s="1706"/>
      <c r="AB217" s="1706"/>
      <c r="AC217" s="1706"/>
      <c r="AD217" s="1706"/>
      <c r="AE217" s="1706"/>
      <c r="AF217" s="1706"/>
      <c r="AG217" s="1881"/>
      <c r="AH217" s="1666" t="s">
        <v>37</v>
      </c>
      <c r="AI217" s="1671" t="s">
        <v>1019</v>
      </c>
      <c r="AJ217" s="1670" t="s">
        <v>1323</v>
      </c>
      <c r="AK217" s="1906"/>
      <c r="AL217" s="1904"/>
      <c r="AM217" s="1904"/>
      <c r="AN217" s="1904"/>
      <c r="AO217" s="1905"/>
      <c r="AP217" s="37"/>
      <c r="AQ217" s="7"/>
    </row>
    <row r="218" spans="1:43" s="1710" customFormat="1" ht="12.75" customHeight="1">
      <c r="A218" s="1665">
        <v>217</v>
      </c>
      <c r="B218" s="206" t="s">
        <v>1147</v>
      </c>
      <c r="C218" s="1706"/>
      <c r="D218" s="1706"/>
      <c r="E218" s="1706"/>
      <c r="F218" s="1706"/>
      <c r="G218" s="1706"/>
      <c r="H218" s="1706"/>
      <c r="I218" s="1706"/>
      <c r="J218" s="1706"/>
      <c r="K218" s="1706"/>
      <c r="L218" s="1706"/>
      <c r="M218" s="1706"/>
      <c r="N218" s="1706"/>
      <c r="O218" s="1706"/>
      <c r="P218" s="1706"/>
      <c r="Q218" s="1706"/>
      <c r="R218" s="1706"/>
      <c r="S218" s="1734"/>
      <c r="T218" s="1706"/>
      <c r="U218" s="1706"/>
      <c r="V218" s="1706"/>
      <c r="W218" s="1706"/>
      <c r="X218" s="1706"/>
      <c r="Y218" s="1706"/>
      <c r="Z218" s="1706"/>
      <c r="AA218" s="1706"/>
      <c r="AB218" s="1706">
        <v>1</v>
      </c>
      <c r="AC218" s="1706"/>
      <c r="AD218" s="1706"/>
      <c r="AE218" s="1706"/>
      <c r="AF218" s="1706">
        <v>1</v>
      </c>
      <c r="AG218" s="1881"/>
      <c r="AH218" s="1666" t="s">
        <v>37</v>
      </c>
      <c r="AI218" s="7"/>
      <c r="AJ218" s="1965" t="s">
        <v>925</v>
      </c>
      <c r="AK218" s="1908"/>
      <c r="AL218" s="1904"/>
      <c r="AM218" s="1904"/>
      <c r="AN218" s="1904"/>
      <c r="AO218" s="1905"/>
      <c r="AP218" s="37"/>
      <c r="AQ218" s="7"/>
    </row>
    <row r="219" spans="1:43" s="1710" customFormat="1" ht="12.75" customHeight="1">
      <c r="A219" s="1665">
        <v>218</v>
      </c>
      <c r="B219" s="7"/>
      <c r="C219" s="1706"/>
      <c r="D219" s="1706"/>
      <c r="E219" s="1706"/>
      <c r="F219" s="1706"/>
      <c r="G219" s="1706">
        <v>1</v>
      </c>
      <c r="H219" s="1706"/>
      <c r="I219" s="1706"/>
      <c r="J219" s="1706"/>
      <c r="K219" s="1706"/>
      <c r="L219" s="1706"/>
      <c r="M219" s="1706"/>
      <c r="N219" s="1706"/>
      <c r="O219" s="1706"/>
      <c r="P219" s="1706"/>
      <c r="Q219" s="1706"/>
      <c r="R219" s="1706"/>
      <c r="S219" s="1734"/>
      <c r="T219" s="1706"/>
      <c r="U219" s="1706"/>
      <c r="V219" s="1706"/>
      <c r="W219" s="1706"/>
      <c r="X219" s="1706"/>
      <c r="Y219" s="1706"/>
      <c r="Z219" s="1706"/>
      <c r="AA219" s="1706"/>
      <c r="AB219" s="1706"/>
      <c r="AC219" s="1706"/>
      <c r="AD219" s="1706"/>
      <c r="AE219" s="1706"/>
      <c r="AF219" s="1706">
        <v>1</v>
      </c>
      <c r="AG219" s="1881"/>
      <c r="AH219" s="1666" t="s">
        <v>35</v>
      </c>
      <c r="AI219" s="7"/>
      <c r="AJ219" s="1716" t="s">
        <v>1373</v>
      </c>
      <c r="AK219" s="1908">
        <v>26</v>
      </c>
      <c r="AL219" s="1904"/>
      <c r="AM219" s="1904"/>
      <c r="AN219" s="1904"/>
      <c r="AO219" s="1905"/>
      <c r="AP219" s="37"/>
      <c r="AQ219" s="7"/>
    </row>
    <row r="220" spans="1:43" s="1710" customFormat="1" ht="12.75" customHeight="1">
      <c r="A220" s="1665">
        <v>219</v>
      </c>
      <c r="B220" s="206"/>
      <c r="C220" s="1706"/>
      <c r="D220" s="1706"/>
      <c r="E220" s="1706"/>
      <c r="F220" s="1706"/>
      <c r="G220" s="1706"/>
      <c r="H220" s="1706"/>
      <c r="I220" s="1706"/>
      <c r="J220" s="1706"/>
      <c r="K220" s="1706"/>
      <c r="L220" s="1706"/>
      <c r="M220" s="1706"/>
      <c r="N220" s="1706"/>
      <c r="O220" s="1706"/>
      <c r="P220" s="1706"/>
      <c r="Q220" s="1706"/>
      <c r="R220" s="1706"/>
      <c r="S220" s="1734"/>
      <c r="T220" s="1706"/>
      <c r="U220" s="1706"/>
      <c r="V220" s="1706"/>
      <c r="W220" s="1706"/>
      <c r="X220" s="1706"/>
      <c r="Y220" s="1706"/>
      <c r="Z220" s="1706"/>
      <c r="AA220" s="1706"/>
      <c r="AB220" s="1706"/>
      <c r="AC220" s="1706"/>
      <c r="AD220" s="1706"/>
      <c r="AE220" s="1706"/>
      <c r="AF220" s="1706"/>
      <c r="AG220" s="1881"/>
      <c r="AH220" s="1666" t="s">
        <v>54</v>
      </c>
      <c r="AI220" s="1673" t="s">
        <v>1370</v>
      </c>
      <c r="AJ220" s="1716" t="s">
        <v>1369</v>
      </c>
      <c r="AK220" s="1906"/>
      <c r="AL220" s="1904"/>
      <c r="AM220" s="1904"/>
      <c r="AN220" s="1904"/>
      <c r="AO220" s="1905"/>
      <c r="AP220" s="37"/>
      <c r="AQ220" s="7"/>
    </row>
    <row r="221" spans="1:43" s="1710" customFormat="1" ht="12.75" customHeight="1">
      <c r="A221" s="1665">
        <v>220</v>
      </c>
      <c r="B221" s="7"/>
      <c r="C221" s="1706"/>
      <c r="D221" s="1706"/>
      <c r="E221" s="1706"/>
      <c r="F221" s="1706"/>
      <c r="G221" s="1706"/>
      <c r="H221" s="1706"/>
      <c r="I221" s="1706"/>
      <c r="J221" s="1706"/>
      <c r="K221" s="1706"/>
      <c r="L221" s="1706"/>
      <c r="M221" s="1706"/>
      <c r="N221" s="1706"/>
      <c r="O221" s="1706"/>
      <c r="P221" s="1706"/>
      <c r="Q221" s="1706"/>
      <c r="R221" s="1706"/>
      <c r="S221" s="1734"/>
      <c r="T221" s="1706"/>
      <c r="U221" s="1706"/>
      <c r="V221" s="1706"/>
      <c r="W221" s="1706"/>
      <c r="X221" s="1706"/>
      <c r="Y221" s="1706"/>
      <c r="Z221" s="1706"/>
      <c r="AA221" s="1706"/>
      <c r="AB221" s="1706"/>
      <c r="AC221" s="1706"/>
      <c r="AD221" s="1706"/>
      <c r="AE221" s="1706"/>
      <c r="AF221" s="1706"/>
      <c r="AG221" s="1881"/>
      <c r="AH221" s="1666" t="s">
        <v>39</v>
      </c>
      <c r="AI221" s="1671">
        <v>3</v>
      </c>
      <c r="AJ221" s="1673" t="s">
        <v>988</v>
      </c>
      <c r="AK221" s="1906"/>
      <c r="AL221" s="1904"/>
      <c r="AM221" s="1904"/>
      <c r="AN221" s="1904"/>
      <c r="AO221" s="1905"/>
      <c r="AP221" s="37"/>
      <c r="AQ221" s="7"/>
    </row>
    <row r="222" spans="1:43" s="1710" customFormat="1" ht="12.75" customHeight="1">
      <c r="A222" s="1665">
        <v>221</v>
      </c>
      <c r="B222" s="7"/>
      <c r="C222" s="1706"/>
      <c r="D222" s="1706"/>
      <c r="E222" s="1706"/>
      <c r="F222" s="1706"/>
      <c r="G222" s="1706"/>
      <c r="H222" s="1706"/>
      <c r="I222" s="1706"/>
      <c r="J222" s="1706"/>
      <c r="K222" s="1706"/>
      <c r="L222" s="1706"/>
      <c r="M222" s="1706"/>
      <c r="N222" s="1706"/>
      <c r="O222" s="1706"/>
      <c r="P222" s="1706"/>
      <c r="Q222" s="1706"/>
      <c r="R222" s="1706"/>
      <c r="S222" s="1734"/>
      <c r="T222" s="1706"/>
      <c r="U222" s="1706"/>
      <c r="V222" s="1706"/>
      <c r="W222" s="1706"/>
      <c r="X222" s="1706"/>
      <c r="Y222" s="1706"/>
      <c r="Z222" s="1706"/>
      <c r="AA222" s="1706"/>
      <c r="AB222" s="1706"/>
      <c r="AC222" s="1706"/>
      <c r="AD222" s="1706"/>
      <c r="AE222" s="1706"/>
      <c r="AF222" s="1706"/>
      <c r="AG222" s="1881"/>
      <c r="AH222" s="1666" t="s">
        <v>39</v>
      </c>
      <c r="AI222" s="1671" t="s">
        <v>987</v>
      </c>
      <c r="AJ222" s="1673" t="s">
        <v>1324</v>
      </c>
      <c r="AK222" s="1906"/>
      <c r="AL222" s="1904"/>
      <c r="AM222" s="1904"/>
      <c r="AN222" s="1904"/>
      <c r="AO222" s="1905"/>
      <c r="AP222" s="37"/>
      <c r="AQ222" s="7"/>
    </row>
    <row r="223" spans="1:43" s="1710" customFormat="1" ht="12.75" customHeight="1">
      <c r="A223" s="1665">
        <v>222</v>
      </c>
      <c r="B223" s="2012" t="s">
        <v>1158</v>
      </c>
      <c r="C223" s="1706"/>
      <c r="D223" s="1706"/>
      <c r="E223" s="1706"/>
      <c r="F223" s="1706"/>
      <c r="G223" s="1706"/>
      <c r="H223" s="1706"/>
      <c r="I223" s="1706"/>
      <c r="J223" s="1706"/>
      <c r="K223" s="1706"/>
      <c r="L223" s="1706">
        <v>1</v>
      </c>
      <c r="M223" s="1706"/>
      <c r="N223" s="1706"/>
      <c r="O223" s="1706"/>
      <c r="P223" s="1706"/>
      <c r="Q223" s="1706"/>
      <c r="R223" s="1706"/>
      <c r="S223" s="1734"/>
      <c r="T223" s="1706"/>
      <c r="U223" s="1706"/>
      <c r="V223" s="1706"/>
      <c r="W223" s="1706"/>
      <c r="X223" s="1706"/>
      <c r="Y223" s="1706"/>
      <c r="Z223" s="1706"/>
      <c r="AA223" s="1706"/>
      <c r="AB223" s="1706"/>
      <c r="AC223" s="1706"/>
      <c r="AD223" s="1706"/>
      <c r="AE223" s="1706"/>
      <c r="AF223" s="1706">
        <v>1</v>
      </c>
      <c r="AG223" s="1881">
        <v>46130</v>
      </c>
      <c r="AH223" s="1666" t="s">
        <v>38</v>
      </c>
      <c r="AI223" s="1671" t="s">
        <v>926</v>
      </c>
      <c r="AJ223" s="1670" t="s">
        <v>917</v>
      </c>
      <c r="AK223" s="1907">
        <v>26</v>
      </c>
      <c r="AL223" s="1904"/>
      <c r="AM223" s="1904"/>
      <c r="AN223" s="1904"/>
      <c r="AO223" s="1905"/>
      <c r="AP223" s="37"/>
      <c r="AQ223" s="7"/>
    </row>
    <row r="224" spans="1:43" s="1710" customFormat="1" ht="12.75" customHeight="1">
      <c r="A224" s="1665">
        <v>223</v>
      </c>
      <c r="B224" s="7"/>
      <c r="C224" s="1706"/>
      <c r="D224" s="1706"/>
      <c r="E224" s="1706"/>
      <c r="F224" s="1706"/>
      <c r="G224" s="1706"/>
      <c r="H224" s="1706"/>
      <c r="I224" s="1706"/>
      <c r="J224" s="1706"/>
      <c r="K224" s="1706"/>
      <c r="L224" s="1706"/>
      <c r="M224" s="1706"/>
      <c r="N224" s="1706"/>
      <c r="O224" s="1706"/>
      <c r="P224" s="1706"/>
      <c r="Q224" s="1706"/>
      <c r="R224" s="1706"/>
      <c r="S224" s="1734"/>
      <c r="T224" s="1706"/>
      <c r="U224" s="1706"/>
      <c r="V224" s="1706"/>
      <c r="W224" s="1706"/>
      <c r="X224" s="1706"/>
      <c r="Y224" s="1706"/>
      <c r="Z224" s="1706"/>
      <c r="AA224" s="1706"/>
      <c r="AB224" s="1706"/>
      <c r="AC224" s="1706"/>
      <c r="AD224" s="1706"/>
      <c r="AE224" s="1706"/>
      <c r="AF224" s="1706"/>
      <c r="AG224" s="1881"/>
      <c r="AH224" s="1666" t="s">
        <v>38</v>
      </c>
      <c r="AI224" s="1671" t="s">
        <v>979</v>
      </c>
      <c r="AJ224" s="1673" t="s">
        <v>1325</v>
      </c>
      <c r="AK224" s="1906"/>
      <c r="AL224" s="1904"/>
      <c r="AM224" s="1904"/>
      <c r="AN224" s="1904"/>
      <c r="AO224" s="1905"/>
      <c r="AP224" s="37"/>
      <c r="AQ224" s="7"/>
    </row>
    <row r="225" spans="1:43" s="1710" customFormat="1" ht="12.75" customHeight="1">
      <c r="A225" s="1665">
        <v>224</v>
      </c>
      <c r="B225" s="7" t="s">
        <v>1147</v>
      </c>
      <c r="C225" s="1706"/>
      <c r="D225" s="1706"/>
      <c r="E225" s="1706"/>
      <c r="F225" s="1706"/>
      <c r="G225" s="1706"/>
      <c r="H225" s="1706"/>
      <c r="I225" s="1706"/>
      <c r="J225" s="1706"/>
      <c r="K225" s="1706"/>
      <c r="L225" s="1706"/>
      <c r="M225" s="1706"/>
      <c r="N225" s="1706"/>
      <c r="O225" s="1706"/>
      <c r="P225" s="1706"/>
      <c r="Q225" s="1706"/>
      <c r="R225" s="1706"/>
      <c r="S225" s="1734"/>
      <c r="T225" s="1706"/>
      <c r="U225" s="1706"/>
      <c r="V225" s="1706"/>
      <c r="W225" s="1706"/>
      <c r="X225" s="1706"/>
      <c r="Y225" s="1706"/>
      <c r="Z225" s="1706"/>
      <c r="AA225" s="1706"/>
      <c r="AB225" s="1706">
        <v>1</v>
      </c>
      <c r="AC225" s="1706"/>
      <c r="AD225" s="1706"/>
      <c r="AE225" s="1706"/>
      <c r="AF225" s="1706">
        <v>1</v>
      </c>
      <c r="AG225" s="1881"/>
      <c r="AH225" s="1666" t="s">
        <v>37</v>
      </c>
      <c r="AI225" s="1673"/>
      <c r="AJ225" s="1673" t="s">
        <v>1326</v>
      </c>
      <c r="AK225" s="1906"/>
      <c r="AL225" s="1904"/>
      <c r="AM225" s="1904"/>
      <c r="AN225" s="1904"/>
      <c r="AO225" s="1905"/>
      <c r="AP225" s="37"/>
      <c r="AQ225" s="7"/>
    </row>
    <row r="226" spans="1:43" s="1710" customFormat="1" ht="12.75" customHeight="1">
      <c r="A226" s="1665">
        <v>225</v>
      </c>
      <c r="B226" s="7" t="s">
        <v>1147</v>
      </c>
      <c r="C226" s="1706"/>
      <c r="D226" s="1706"/>
      <c r="E226" s="1706"/>
      <c r="F226" s="1706"/>
      <c r="G226" s="1706"/>
      <c r="H226" s="1706"/>
      <c r="I226" s="1706"/>
      <c r="J226" s="1706"/>
      <c r="K226" s="1706"/>
      <c r="L226" s="1706"/>
      <c r="M226" s="1706"/>
      <c r="N226" s="1706"/>
      <c r="O226" s="1706"/>
      <c r="P226" s="1706"/>
      <c r="Q226" s="1706"/>
      <c r="R226" s="1706"/>
      <c r="S226" s="1734"/>
      <c r="T226" s="1706"/>
      <c r="U226" s="1706"/>
      <c r="V226" s="1706"/>
      <c r="W226" s="1706"/>
      <c r="X226" s="1706"/>
      <c r="Y226" s="1706"/>
      <c r="Z226" s="1706"/>
      <c r="AA226" s="1706"/>
      <c r="AB226" s="1706">
        <v>1</v>
      </c>
      <c r="AC226" s="1706"/>
      <c r="AD226" s="1706"/>
      <c r="AE226" s="1706"/>
      <c r="AF226" s="1706">
        <v>1</v>
      </c>
      <c r="AG226" s="1881"/>
      <c r="AH226" s="1666" t="s">
        <v>37</v>
      </c>
      <c r="AI226" s="1673"/>
      <c r="AJ226" s="1673" t="s">
        <v>1327</v>
      </c>
      <c r="AK226" s="1906"/>
      <c r="AL226" s="1904"/>
      <c r="AM226" s="1904"/>
      <c r="AN226" s="1904"/>
      <c r="AO226" s="1905"/>
      <c r="AP226" s="37"/>
      <c r="AQ226" s="7"/>
    </row>
    <row r="227" spans="1:43" s="1710" customFormat="1" ht="12.75" customHeight="1">
      <c r="A227" s="1665">
        <v>226</v>
      </c>
      <c r="B227" s="7" t="s">
        <v>1147</v>
      </c>
      <c r="C227" s="1706"/>
      <c r="D227" s="1706"/>
      <c r="E227" s="1706"/>
      <c r="F227" s="1706"/>
      <c r="G227" s="1706"/>
      <c r="H227" s="1706"/>
      <c r="I227" s="1706"/>
      <c r="J227" s="1706"/>
      <c r="K227" s="1706"/>
      <c r="L227" s="1706"/>
      <c r="M227" s="1706"/>
      <c r="N227" s="1706"/>
      <c r="O227" s="1706"/>
      <c r="P227" s="1706"/>
      <c r="Q227" s="1706"/>
      <c r="R227" s="1706"/>
      <c r="S227" s="1734"/>
      <c r="T227" s="1706"/>
      <c r="U227" s="1706"/>
      <c r="V227" s="1706"/>
      <c r="W227" s="1706"/>
      <c r="X227" s="1706"/>
      <c r="Y227" s="1706"/>
      <c r="Z227" s="1706"/>
      <c r="AA227" s="1706"/>
      <c r="AB227" s="1706">
        <v>1</v>
      </c>
      <c r="AC227" s="1706"/>
      <c r="AD227" s="1706"/>
      <c r="AE227" s="1706"/>
      <c r="AF227" s="1706">
        <v>1</v>
      </c>
      <c r="AG227" s="1881"/>
      <c r="AH227" s="1666" t="s">
        <v>37</v>
      </c>
      <c r="AI227" s="1673"/>
      <c r="AJ227" s="1673" t="s">
        <v>1328</v>
      </c>
      <c r="AK227" s="1906"/>
      <c r="AL227" s="1904"/>
      <c r="AM227" s="1904"/>
      <c r="AN227" s="1904"/>
      <c r="AO227" s="1905"/>
      <c r="AP227" s="37"/>
      <c r="AQ227" s="7"/>
    </row>
    <row r="228" spans="1:43" s="1710" customFormat="1" ht="12.75" customHeight="1">
      <c r="A228" s="1665">
        <v>227</v>
      </c>
      <c r="B228" s="1674"/>
      <c r="C228" s="1706"/>
      <c r="D228" s="1706"/>
      <c r="E228" s="1706"/>
      <c r="F228" s="1706"/>
      <c r="G228" s="1706"/>
      <c r="H228" s="1706"/>
      <c r="I228" s="1706"/>
      <c r="J228" s="1706"/>
      <c r="K228" s="1706"/>
      <c r="L228" s="1706"/>
      <c r="M228" s="1706"/>
      <c r="N228" s="1706"/>
      <c r="O228" s="1706"/>
      <c r="P228" s="1706"/>
      <c r="Q228" s="1706"/>
      <c r="R228" s="1706"/>
      <c r="S228" s="1734"/>
      <c r="T228" s="1706"/>
      <c r="U228" s="1706"/>
      <c r="V228" s="1706"/>
      <c r="W228" s="1706"/>
      <c r="X228" s="1706"/>
      <c r="Y228" s="1706"/>
      <c r="Z228" s="1706"/>
      <c r="AA228" s="1706"/>
      <c r="AB228" s="1706"/>
      <c r="AC228" s="1706"/>
      <c r="AD228" s="1706"/>
      <c r="AE228" s="1706"/>
      <c r="AF228" s="1706"/>
      <c r="AG228" s="2024"/>
      <c r="AH228" s="1673" t="s">
        <v>1209</v>
      </c>
      <c r="AI228" s="2029"/>
      <c r="AJ228" s="1670" t="s">
        <v>1208</v>
      </c>
      <c r="AK228" s="1903"/>
      <c r="AL228" s="2035"/>
      <c r="AM228" s="2035"/>
      <c r="AN228" s="2035"/>
      <c r="AO228" s="2041"/>
      <c r="AP228" s="2042"/>
      <c r="AQ228" s="1724"/>
    </row>
    <row r="229" spans="1:43" s="1710" customFormat="1" ht="12.75" customHeight="1">
      <c r="A229" s="1665">
        <v>228</v>
      </c>
      <c r="B229" s="7"/>
      <c r="C229" s="1738"/>
      <c r="D229" s="1738"/>
      <c r="E229" s="1738"/>
      <c r="F229" s="1738"/>
      <c r="G229" s="1738"/>
      <c r="H229" s="1738"/>
      <c r="I229" s="1738"/>
      <c r="J229" s="1738"/>
      <c r="K229" s="1738"/>
      <c r="L229" s="1738"/>
      <c r="M229" s="1738"/>
      <c r="N229" s="1738"/>
      <c r="O229" s="1738"/>
      <c r="P229" s="1738"/>
      <c r="Q229" s="1738"/>
      <c r="R229" s="1738"/>
      <c r="S229" s="1739"/>
      <c r="T229" s="1738"/>
      <c r="U229" s="1738"/>
      <c r="V229" s="1738"/>
      <c r="W229" s="1738"/>
      <c r="X229" s="1738"/>
      <c r="Y229" s="1738"/>
      <c r="Z229" s="1738"/>
      <c r="AA229" s="1738"/>
      <c r="AB229" s="1738"/>
      <c r="AC229" s="1738"/>
      <c r="AD229" s="1738"/>
      <c r="AE229" s="1738"/>
      <c r="AF229" s="1738"/>
      <c r="AG229" s="1887"/>
      <c r="AH229" s="2025"/>
      <c r="AI229" s="217"/>
      <c r="AJ229" s="1872" t="s">
        <v>168</v>
      </c>
      <c r="AK229" s="1923"/>
      <c r="AL229" s="1921"/>
      <c r="AM229" s="1921"/>
      <c r="AN229" s="1921"/>
      <c r="AO229" s="1922"/>
      <c r="AP229" s="37" t="s">
        <v>168</v>
      </c>
      <c r="AQ229" s="7"/>
    </row>
    <row r="230" spans="1:43" s="1710" customFormat="1" ht="12.75" customHeight="1">
      <c r="A230" s="1665">
        <v>229</v>
      </c>
      <c r="B230" s="7"/>
      <c r="C230" s="1706"/>
      <c r="D230" s="1706"/>
      <c r="E230" s="1706"/>
      <c r="F230" s="1706"/>
      <c r="G230" s="1706"/>
      <c r="H230" s="1706"/>
      <c r="I230" s="1706"/>
      <c r="J230" s="1706"/>
      <c r="K230" s="1706"/>
      <c r="L230" s="1706"/>
      <c r="M230" s="1706"/>
      <c r="N230" s="1706"/>
      <c r="O230" s="1706"/>
      <c r="P230" s="1706"/>
      <c r="Q230" s="1706"/>
      <c r="R230" s="1706"/>
      <c r="S230" s="1734"/>
      <c r="T230" s="1706"/>
      <c r="U230" s="1706"/>
      <c r="V230" s="1706"/>
      <c r="W230" s="1706"/>
      <c r="X230" s="1706"/>
      <c r="Y230" s="1706"/>
      <c r="Z230" s="1706"/>
      <c r="AA230" s="1706"/>
      <c r="AB230" s="1706"/>
      <c r="AC230" s="1706"/>
      <c r="AD230" s="1706"/>
      <c r="AE230" s="1706"/>
      <c r="AF230" s="1706"/>
      <c r="AG230" s="1881"/>
      <c r="AH230" s="1666" t="s">
        <v>35</v>
      </c>
      <c r="AI230" s="1671" t="s">
        <v>1061</v>
      </c>
      <c r="AJ230" s="1670" t="s">
        <v>1060</v>
      </c>
      <c r="AK230" s="1903"/>
      <c r="AL230" s="1904"/>
      <c r="AM230" s="1904"/>
      <c r="AN230" s="1904"/>
      <c r="AO230" s="1905"/>
      <c r="AP230" s="37"/>
      <c r="AQ230" s="7"/>
    </row>
    <row r="231" spans="1:43" s="1710" customFormat="1" ht="12.75" customHeight="1">
      <c r="A231" s="1665">
        <v>230</v>
      </c>
      <c r="B231" s="7" t="s">
        <v>1159</v>
      </c>
      <c r="C231" s="1706"/>
      <c r="D231" s="1706"/>
      <c r="E231" s="1706"/>
      <c r="F231" s="1706"/>
      <c r="G231" s="1706"/>
      <c r="H231" s="1706"/>
      <c r="I231" s="1706"/>
      <c r="J231" s="1706"/>
      <c r="K231" s="1706"/>
      <c r="L231" s="1706"/>
      <c r="M231" s="1706"/>
      <c r="N231" s="1706"/>
      <c r="O231" s="1706">
        <v>1</v>
      </c>
      <c r="P231" s="1706"/>
      <c r="Q231" s="1706"/>
      <c r="R231" s="1706"/>
      <c r="S231" s="1734"/>
      <c r="T231" s="1706"/>
      <c r="U231" s="1706"/>
      <c r="V231" s="1706"/>
      <c r="W231" s="1706"/>
      <c r="X231" s="1706"/>
      <c r="Y231" s="1706"/>
      <c r="Z231" s="1706"/>
      <c r="AA231" s="1706"/>
      <c r="AB231" s="1706"/>
      <c r="AC231" s="1706"/>
      <c r="AD231" s="1706"/>
      <c r="AE231" s="1706"/>
      <c r="AF231" s="1706">
        <v>1</v>
      </c>
      <c r="AG231" s="1881"/>
      <c r="AH231" s="1666" t="s">
        <v>37</v>
      </c>
      <c r="AI231" s="1673"/>
      <c r="AJ231" s="1716" t="s">
        <v>1094</v>
      </c>
      <c r="AK231" s="1906"/>
      <c r="AL231" s="1904"/>
      <c r="AM231" s="1904"/>
      <c r="AN231" s="1904"/>
      <c r="AO231" s="1905"/>
      <c r="AP231" s="37"/>
      <c r="AQ231" s="7"/>
    </row>
    <row r="232" spans="1:43" s="1710" customFormat="1" ht="12.75" customHeight="1">
      <c r="A232" s="1665">
        <v>231</v>
      </c>
      <c r="B232" s="1720" t="s">
        <v>918</v>
      </c>
      <c r="C232" s="1706"/>
      <c r="D232" s="1706">
        <v>1</v>
      </c>
      <c r="E232" s="1706"/>
      <c r="F232" s="1706"/>
      <c r="G232" s="1706"/>
      <c r="H232" s="1706">
        <v>1</v>
      </c>
      <c r="I232" s="1706"/>
      <c r="J232" s="1706"/>
      <c r="K232" s="1706"/>
      <c r="L232" s="1706"/>
      <c r="M232" s="1706"/>
      <c r="N232" s="1706"/>
      <c r="O232" s="1706"/>
      <c r="P232" s="1706"/>
      <c r="Q232" s="1706"/>
      <c r="R232" s="1706"/>
      <c r="S232" s="1734"/>
      <c r="T232" s="1706">
        <v>1</v>
      </c>
      <c r="U232" s="1706"/>
      <c r="V232" s="1706">
        <v>1</v>
      </c>
      <c r="W232" s="1706"/>
      <c r="X232" s="1706"/>
      <c r="Y232" s="1706"/>
      <c r="Z232" s="1706"/>
      <c r="AA232" s="1706"/>
      <c r="AB232" s="1706"/>
      <c r="AC232" s="1706"/>
      <c r="AD232" s="1706"/>
      <c r="AE232" s="1706"/>
      <c r="AF232" s="1706">
        <v>1</v>
      </c>
      <c r="AG232" s="1888">
        <v>45892</v>
      </c>
      <c r="AH232" s="1672" t="s">
        <v>37</v>
      </c>
      <c r="AI232" s="1673" t="s">
        <v>1084</v>
      </c>
      <c r="AJ232" s="1670" t="s">
        <v>847</v>
      </c>
      <c r="AK232" s="1907">
        <v>26</v>
      </c>
      <c r="AL232" s="1909">
        <v>25</v>
      </c>
      <c r="AM232" s="1904"/>
      <c r="AN232" s="1904"/>
      <c r="AO232" s="1905"/>
      <c r="AP232" s="37"/>
      <c r="AQ232" s="7"/>
    </row>
    <row r="233" spans="1:43" s="1710" customFormat="1" ht="12.75" customHeight="1">
      <c r="A233" s="1665">
        <v>232</v>
      </c>
      <c r="B233" s="7"/>
      <c r="C233" s="1706"/>
      <c r="D233" s="1706"/>
      <c r="E233" s="1706"/>
      <c r="F233" s="1706"/>
      <c r="G233" s="1706"/>
      <c r="H233" s="1706"/>
      <c r="I233" s="1706"/>
      <c r="J233" s="1706"/>
      <c r="K233" s="1706"/>
      <c r="L233" s="1706"/>
      <c r="M233" s="1706"/>
      <c r="N233" s="1706"/>
      <c r="O233" s="1706"/>
      <c r="P233" s="1706"/>
      <c r="Q233" s="1706"/>
      <c r="R233" s="1706"/>
      <c r="S233" s="1734"/>
      <c r="T233" s="1706"/>
      <c r="U233" s="1706"/>
      <c r="V233" s="1706"/>
      <c r="W233" s="1706"/>
      <c r="X233" s="1706"/>
      <c r="Y233" s="1706"/>
      <c r="Z233" s="1706"/>
      <c r="AA233" s="1706"/>
      <c r="AB233" s="1706"/>
      <c r="AC233" s="1706"/>
      <c r="AD233" s="1706"/>
      <c r="AE233" s="1706"/>
      <c r="AF233" s="1706"/>
      <c r="AG233" s="1881"/>
      <c r="AH233" s="1666" t="s">
        <v>41</v>
      </c>
      <c r="AI233" s="1670"/>
      <c r="AJ233" s="1714" t="s">
        <v>1130</v>
      </c>
      <c r="AK233" s="1906"/>
      <c r="AL233" s="1904"/>
      <c r="AM233" s="1904"/>
      <c r="AN233" s="1904"/>
      <c r="AO233" s="1905"/>
      <c r="AP233" s="37"/>
      <c r="AQ233" s="7"/>
    </row>
    <row r="234" spans="1:43" s="1710" customFormat="1" ht="12.75" customHeight="1">
      <c r="A234" s="1665">
        <v>233</v>
      </c>
      <c r="B234" s="7"/>
      <c r="C234" s="1706"/>
      <c r="D234" s="1706"/>
      <c r="E234" s="1706"/>
      <c r="F234" s="1706"/>
      <c r="G234" s="1706"/>
      <c r="H234" s="1706"/>
      <c r="I234" s="1706"/>
      <c r="J234" s="1706"/>
      <c r="K234" s="1706"/>
      <c r="L234" s="1706"/>
      <c r="M234" s="1706"/>
      <c r="N234" s="1706"/>
      <c r="O234" s="1706"/>
      <c r="P234" s="1706"/>
      <c r="Q234" s="1706"/>
      <c r="R234" s="1706"/>
      <c r="S234" s="1734"/>
      <c r="T234" s="1706"/>
      <c r="U234" s="1706"/>
      <c r="V234" s="1706"/>
      <c r="W234" s="1706"/>
      <c r="X234" s="1706"/>
      <c r="Y234" s="1706"/>
      <c r="Z234" s="1706"/>
      <c r="AA234" s="1706"/>
      <c r="AB234" s="1706"/>
      <c r="AC234" s="1706"/>
      <c r="AD234" s="1706"/>
      <c r="AE234" s="1706"/>
      <c r="AF234" s="1706"/>
      <c r="AG234" s="1881"/>
      <c r="AH234" s="1678" t="s">
        <v>54</v>
      </c>
      <c r="AI234" s="1666" t="s">
        <v>1264</v>
      </c>
      <c r="AJ234" s="1725" t="s">
        <v>1329</v>
      </c>
      <c r="AK234" s="1906"/>
      <c r="AL234" s="1904"/>
      <c r="AM234" s="1904"/>
      <c r="AN234" s="1904"/>
      <c r="AO234" s="1905"/>
      <c r="AP234" s="37"/>
      <c r="AQ234" s="7"/>
    </row>
    <row r="235" spans="1:43" s="1710" customFormat="1" ht="12.75" customHeight="1">
      <c r="A235" s="1665">
        <v>234</v>
      </c>
      <c r="B235" s="1871" t="s">
        <v>1158</v>
      </c>
      <c r="C235" s="1706"/>
      <c r="D235" s="1706"/>
      <c r="E235" s="1706"/>
      <c r="F235" s="1706"/>
      <c r="G235" s="1706"/>
      <c r="H235" s="1706"/>
      <c r="I235" s="1706"/>
      <c r="J235" s="1706"/>
      <c r="K235" s="1706"/>
      <c r="L235" s="1706"/>
      <c r="M235" s="1706"/>
      <c r="N235" s="1706"/>
      <c r="O235" s="1706"/>
      <c r="P235" s="1706"/>
      <c r="Q235" s="1706"/>
      <c r="R235" s="1706"/>
      <c r="S235" s="1734"/>
      <c r="T235" s="1706"/>
      <c r="U235" s="1706"/>
      <c r="V235" s="1706"/>
      <c r="W235" s="1706"/>
      <c r="X235" s="1706"/>
      <c r="Y235" s="1706"/>
      <c r="Z235" s="1706"/>
      <c r="AA235" s="1706"/>
      <c r="AB235" s="1706"/>
      <c r="AC235" s="1706"/>
      <c r="AD235" s="1706"/>
      <c r="AE235" s="1706"/>
      <c r="AF235" s="1706"/>
      <c r="AG235" s="1881"/>
      <c r="AH235" s="1666" t="s">
        <v>54</v>
      </c>
      <c r="AI235" s="7"/>
      <c r="AJ235" s="1670" t="s">
        <v>778</v>
      </c>
      <c r="AK235" s="1938"/>
      <c r="AL235" s="1919">
        <v>25</v>
      </c>
      <c r="AM235" s="1904"/>
      <c r="AN235" s="1904"/>
      <c r="AO235" s="1905"/>
      <c r="AP235" s="37"/>
      <c r="AQ235" s="7"/>
    </row>
    <row r="236" spans="1:43" s="1710" customFormat="1" ht="12.75" customHeight="1">
      <c r="A236" s="1665">
        <v>235</v>
      </c>
      <c r="B236" s="206" t="s">
        <v>1186</v>
      </c>
      <c r="C236" s="1706"/>
      <c r="D236" s="1706"/>
      <c r="E236" s="1706"/>
      <c r="F236" s="1706"/>
      <c r="G236" s="1706"/>
      <c r="H236" s="1706"/>
      <c r="I236" s="1706"/>
      <c r="J236" s="1706"/>
      <c r="K236" s="1706"/>
      <c r="L236" s="1706"/>
      <c r="M236" s="1706"/>
      <c r="N236" s="1706"/>
      <c r="O236" s="1706"/>
      <c r="P236" s="1706"/>
      <c r="Q236" s="1706"/>
      <c r="R236" s="1706"/>
      <c r="S236" s="1734"/>
      <c r="T236" s="1706">
        <v>1</v>
      </c>
      <c r="U236" s="1706"/>
      <c r="V236" s="1706"/>
      <c r="W236" s="1706"/>
      <c r="X236" s="1706"/>
      <c r="Y236" s="1706"/>
      <c r="Z236" s="1706"/>
      <c r="AA236" s="1706"/>
      <c r="AB236" s="1706"/>
      <c r="AC236" s="1706"/>
      <c r="AD236" s="1706"/>
      <c r="AE236" s="1706"/>
      <c r="AF236" s="1706">
        <v>1</v>
      </c>
      <c r="AG236" s="1881"/>
      <c r="AH236" s="1666" t="s">
        <v>37</v>
      </c>
      <c r="AI236" s="1675" t="s">
        <v>102</v>
      </c>
      <c r="AJ236" s="1670" t="s">
        <v>1188</v>
      </c>
      <c r="AK236" s="1906"/>
      <c r="AL236" s="1904"/>
      <c r="AM236" s="1904"/>
      <c r="AN236" s="1904"/>
      <c r="AO236" s="1905"/>
      <c r="AP236" s="37"/>
      <c r="AQ236" s="7"/>
    </row>
    <row r="237" spans="1:43" s="1710" customFormat="1" ht="12.75" customHeight="1">
      <c r="A237" s="1665">
        <v>236</v>
      </c>
      <c r="B237" s="1720" t="s">
        <v>1245</v>
      </c>
      <c r="C237" s="1706">
        <v>1</v>
      </c>
      <c r="D237" s="1706"/>
      <c r="E237" s="1706"/>
      <c r="F237" s="1706"/>
      <c r="G237" s="1706"/>
      <c r="H237" s="1706"/>
      <c r="I237" s="1706"/>
      <c r="J237" s="1706"/>
      <c r="K237" s="1706"/>
      <c r="L237" s="1706">
        <v>1</v>
      </c>
      <c r="M237" s="1706"/>
      <c r="N237" s="1706"/>
      <c r="O237" s="1706"/>
      <c r="P237" s="1706"/>
      <c r="Q237" s="1706"/>
      <c r="R237" s="1706"/>
      <c r="S237" s="1734"/>
      <c r="T237" s="1706"/>
      <c r="U237" s="1706"/>
      <c r="V237" s="1706"/>
      <c r="W237" s="1706"/>
      <c r="X237" s="1706"/>
      <c r="Y237" s="1706"/>
      <c r="Z237" s="1706"/>
      <c r="AA237" s="1706"/>
      <c r="AB237" s="1706"/>
      <c r="AC237" s="1706"/>
      <c r="AD237" s="1706"/>
      <c r="AE237" s="1706"/>
      <c r="AF237" s="1706">
        <v>1</v>
      </c>
      <c r="AG237" s="1881">
        <v>46221</v>
      </c>
      <c r="AH237" s="1672" t="s">
        <v>37</v>
      </c>
      <c r="AI237" s="1693" t="s">
        <v>1006</v>
      </c>
      <c r="AJ237" s="1670" t="s">
        <v>848</v>
      </c>
      <c r="AK237" s="1939">
        <v>26</v>
      </c>
      <c r="AL237" s="1909">
        <v>25</v>
      </c>
      <c r="AM237" s="1904"/>
      <c r="AN237" s="1904"/>
      <c r="AO237" s="1905"/>
      <c r="AP237" s="1867"/>
      <c r="AQ237" s="7"/>
    </row>
    <row r="238" spans="1:43" s="1710" customFormat="1" ht="12.75" customHeight="1">
      <c r="A238" s="1665">
        <v>237</v>
      </c>
      <c r="B238" s="7"/>
      <c r="C238" s="1738"/>
      <c r="D238" s="1738"/>
      <c r="E238" s="1738"/>
      <c r="F238" s="1738"/>
      <c r="G238" s="1738"/>
      <c r="H238" s="1738"/>
      <c r="I238" s="1738"/>
      <c r="J238" s="1738"/>
      <c r="K238" s="1738"/>
      <c r="L238" s="1738"/>
      <c r="M238" s="1738"/>
      <c r="N238" s="1738"/>
      <c r="O238" s="1738"/>
      <c r="P238" s="1738"/>
      <c r="Q238" s="1738"/>
      <c r="R238" s="1738"/>
      <c r="S238" s="1739"/>
      <c r="T238" s="1738"/>
      <c r="U238" s="1738"/>
      <c r="V238" s="1738"/>
      <c r="W238" s="1738"/>
      <c r="X238" s="1738"/>
      <c r="Y238" s="1738"/>
      <c r="Z238" s="1738"/>
      <c r="AA238" s="1738"/>
      <c r="AB238" s="1738"/>
      <c r="AC238" s="1738"/>
      <c r="AD238" s="1738"/>
      <c r="AE238" s="1738"/>
      <c r="AF238" s="1738"/>
      <c r="AG238" s="1887"/>
      <c r="AH238" s="2025"/>
      <c r="AI238" s="217"/>
      <c r="AJ238" s="1872" t="s">
        <v>169</v>
      </c>
      <c r="AK238" s="1931"/>
      <c r="AL238" s="1921"/>
      <c r="AM238" s="1921"/>
      <c r="AN238" s="1921"/>
      <c r="AO238" s="1922"/>
      <c r="AP238" s="37" t="s">
        <v>169</v>
      </c>
      <c r="AQ238" s="7"/>
    </row>
    <row r="239" spans="1:43" s="1710" customFormat="1" ht="12.75" customHeight="1">
      <c r="A239" s="1665">
        <v>238</v>
      </c>
      <c r="B239" s="1711" t="s">
        <v>1178</v>
      </c>
      <c r="C239" s="1706"/>
      <c r="D239" s="1706"/>
      <c r="E239" s="1706">
        <v>1</v>
      </c>
      <c r="F239" s="1706"/>
      <c r="G239" s="1706"/>
      <c r="H239" s="1706"/>
      <c r="I239" s="1706"/>
      <c r="J239" s="1706"/>
      <c r="K239" s="1706"/>
      <c r="L239" s="1706"/>
      <c r="M239" s="1706"/>
      <c r="N239" s="1706"/>
      <c r="O239" s="1706"/>
      <c r="P239" s="1706"/>
      <c r="Q239" s="1706"/>
      <c r="R239" s="1706"/>
      <c r="S239" s="1734"/>
      <c r="T239" s="1706"/>
      <c r="U239" s="1706"/>
      <c r="V239" s="1706"/>
      <c r="W239" s="1706"/>
      <c r="X239" s="1706"/>
      <c r="Y239" s="1706"/>
      <c r="Z239" s="1706"/>
      <c r="AA239" s="1706"/>
      <c r="AB239" s="1706"/>
      <c r="AC239" s="1706"/>
      <c r="AD239" s="1706"/>
      <c r="AE239" s="1706"/>
      <c r="AF239" s="1706">
        <v>1</v>
      </c>
      <c r="AG239" s="1881" t="s">
        <v>1181</v>
      </c>
      <c r="AH239" s="1674"/>
      <c r="AI239" s="7"/>
      <c r="AJ239" s="1964" t="s">
        <v>205</v>
      </c>
      <c r="AK239" s="1914">
        <v>26</v>
      </c>
      <c r="AL239" s="2036">
        <v>25</v>
      </c>
      <c r="AM239" s="1904"/>
      <c r="AN239" s="1904"/>
      <c r="AO239" s="1905"/>
      <c r="AP239" s="37"/>
      <c r="AQ239" s="7"/>
    </row>
    <row r="240" spans="1:43" s="1710" customFormat="1" ht="12.75" customHeight="1">
      <c r="A240" s="1665">
        <v>239</v>
      </c>
      <c r="B240" s="1864" t="s">
        <v>1154</v>
      </c>
      <c r="C240" s="1706">
        <v>1</v>
      </c>
      <c r="D240" s="1706"/>
      <c r="E240" s="1706"/>
      <c r="F240" s="1706"/>
      <c r="G240" s="1706"/>
      <c r="H240" s="1706"/>
      <c r="I240" s="1706"/>
      <c r="J240" s="1706"/>
      <c r="K240" s="1706"/>
      <c r="L240" s="1706"/>
      <c r="M240" s="1706"/>
      <c r="N240" s="1706"/>
      <c r="O240" s="1706"/>
      <c r="P240" s="1706"/>
      <c r="Q240" s="1706"/>
      <c r="R240" s="1706"/>
      <c r="S240" s="1734"/>
      <c r="T240" s="1706"/>
      <c r="U240" s="1706"/>
      <c r="V240" s="1706"/>
      <c r="W240" s="1706"/>
      <c r="X240" s="1706"/>
      <c r="Y240" s="1706"/>
      <c r="Z240" s="1706"/>
      <c r="AA240" s="1706"/>
      <c r="AB240" s="1706"/>
      <c r="AC240" s="1706"/>
      <c r="AD240" s="1706">
        <v>1</v>
      </c>
      <c r="AE240" s="1706"/>
      <c r="AF240" s="1706">
        <v>1</v>
      </c>
      <c r="AG240" s="1881" t="s">
        <v>1201</v>
      </c>
      <c r="AH240" s="1674"/>
      <c r="AI240" s="1675" t="s">
        <v>102</v>
      </c>
      <c r="AJ240" s="1964" t="s">
        <v>216</v>
      </c>
      <c r="AK240" s="1924">
        <v>26</v>
      </c>
      <c r="AL240" s="1940">
        <v>25</v>
      </c>
      <c r="AM240" s="1904"/>
      <c r="AN240" s="1904"/>
      <c r="AO240" s="1905"/>
      <c r="AP240" s="37"/>
      <c r="AQ240" s="7"/>
    </row>
    <row r="241" spans="1:43" s="1710" customFormat="1" ht="12.75" customHeight="1">
      <c r="A241" s="1665">
        <v>240</v>
      </c>
      <c r="B241" s="7"/>
      <c r="C241" s="1706"/>
      <c r="D241" s="1706"/>
      <c r="E241" s="1706"/>
      <c r="F241" s="1706"/>
      <c r="G241" s="1706"/>
      <c r="H241" s="1706"/>
      <c r="I241" s="1706"/>
      <c r="J241" s="1706"/>
      <c r="K241" s="1706"/>
      <c r="L241" s="1706"/>
      <c r="M241" s="1706"/>
      <c r="N241" s="1706"/>
      <c r="O241" s="1706"/>
      <c r="P241" s="1706"/>
      <c r="Q241" s="1706"/>
      <c r="R241" s="1706"/>
      <c r="S241" s="1734"/>
      <c r="T241" s="1706"/>
      <c r="U241" s="1706"/>
      <c r="V241" s="1706"/>
      <c r="W241" s="1706"/>
      <c r="X241" s="1706"/>
      <c r="Y241" s="1706"/>
      <c r="Z241" s="1706"/>
      <c r="AA241" s="1706"/>
      <c r="AB241" s="1706"/>
      <c r="AC241" s="1706"/>
      <c r="AD241" s="1706"/>
      <c r="AE241" s="1706"/>
      <c r="AF241" s="1706"/>
      <c r="AG241" s="1881"/>
      <c r="AH241" s="1666" t="s">
        <v>35</v>
      </c>
      <c r="AI241" s="1671" t="s">
        <v>1067</v>
      </c>
      <c r="AJ241" s="1670" t="s">
        <v>1066</v>
      </c>
      <c r="AK241" s="1903"/>
      <c r="AL241" s="1904"/>
      <c r="AM241" s="1904"/>
      <c r="AN241" s="1904"/>
      <c r="AO241" s="1905"/>
      <c r="AP241" s="37"/>
      <c r="AQ241" s="7"/>
    </row>
    <row r="242" spans="1:43" s="1710" customFormat="1" ht="12.75" customHeight="1">
      <c r="A242" s="1665">
        <v>241</v>
      </c>
      <c r="B242" s="7"/>
      <c r="C242" s="1706"/>
      <c r="D242" s="1706"/>
      <c r="E242" s="1706"/>
      <c r="F242" s="1706"/>
      <c r="G242" s="1706"/>
      <c r="H242" s="1706"/>
      <c r="I242" s="1706"/>
      <c r="J242" s="1706"/>
      <c r="K242" s="1706"/>
      <c r="L242" s="1706"/>
      <c r="M242" s="1706"/>
      <c r="N242" s="1706"/>
      <c r="O242" s="1706"/>
      <c r="P242" s="1706"/>
      <c r="Q242" s="1706"/>
      <c r="R242" s="1706"/>
      <c r="S242" s="1734"/>
      <c r="T242" s="1706"/>
      <c r="U242" s="1706"/>
      <c r="V242" s="1706"/>
      <c r="W242" s="1706"/>
      <c r="X242" s="1706"/>
      <c r="Y242" s="1706"/>
      <c r="Z242" s="1706"/>
      <c r="AA242" s="1706"/>
      <c r="AB242" s="1706"/>
      <c r="AC242" s="1706"/>
      <c r="AD242" s="1706"/>
      <c r="AE242" s="1706"/>
      <c r="AF242" s="1706"/>
      <c r="AG242" s="1881"/>
      <c r="AH242" s="1674"/>
      <c r="AI242" s="7"/>
      <c r="AJ242" s="1192" t="s">
        <v>245</v>
      </c>
      <c r="AK242" s="1906"/>
      <c r="AL242" s="1956">
        <v>25</v>
      </c>
      <c r="AM242" s="1904"/>
      <c r="AN242" s="1904"/>
      <c r="AO242" s="1905"/>
      <c r="AP242" s="37"/>
      <c r="AQ242" s="7"/>
    </row>
    <row r="243" spans="1:43" s="1710" customFormat="1" ht="12.75" customHeight="1">
      <c r="A243" s="1665">
        <v>242</v>
      </c>
      <c r="B243" s="2012" t="s">
        <v>1240</v>
      </c>
      <c r="C243" s="1706"/>
      <c r="D243" s="1706"/>
      <c r="E243" s="1706"/>
      <c r="F243" s="1706"/>
      <c r="G243" s="1706"/>
      <c r="H243" s="1706"/>
      <c r="I243" s="1706"/>
      <c r="J243" s="1706"/>
      <c r="K243" s="1706"/>
      <c r="L243" s="1706"/>
      <c r="M243" s="1706">
        <v>1</v>
      </c>
      <c r="N243" s="1706"/>
      <c r="O243" s="1706"/>
      <c r="P243" s="1706"/>
      <c r="Q243" s="1706"/>
      <c r="R243" s="1706"/>
      <c r="S243" s="1734"/>
      <c r="T243" s="1706"/>
      <c r="U243" s="1706"/>
      <c r="V243" s="1706"/>
      <c r="W243" s="1706"/>
      <c r="X243" s="1706"/>
      <c r="Y243" s="1706"/>
      <c r="Z243" s="1706"/>
      <c r="AA243" s="1706"/>
      <c r="AB243" s="1706"/>
      <c r="AC243" s="1706"/>
      <c r="AD243" s="1706"/>
      <c r="AE243" s="1706"/>
      <c r="AF243" s="1706">
        <v>1</v>
      </c>
      <c r="AG243" s="1881"/>
      <c r="AH243" s="1666" t="s">
        <v>54</v>
      </c>
      <c r="AI243" s="1673" t="s">
        <v>1122</v>
      </c>
      <c r="AJ243" s="1670" t="s">
        <v>838</v>
      </c>
      <c r="AK243" s="1906"/>
      <c r="AL243" s="1912">
        <v>25</v>
      </c>
      <c r="AM243" s="1904"/>
      <c r="AN243" s="1904"/>
      <c r="AO243" s="1905"/>
      <c r="AP243" s="37"/>
      <c r="AQ243" s="7"/>
    </row>
    <row r="244" spans="1:43" s="1710" customFormat="1" ht="12.75" customHeight="1">
      <c r="A244" s="1665">
        <v>243</v>
      </c>
      <c r="B244" s="1720" t="s">
        <v>1161</v>
      </c>
      <c r="C244" s="1706"/>
      <c r="D244" s="1706"/>
      <c r="E244" s="1706"/>
      <c r="F244" s="1706"/>
      <c r="G244" s="1706"/>
      <c r="H244" s="1706"/>
      <c r="I244" s="1706">
        <v>1</v>
      </c>
      <c r="J244" s="1706"/>
      <c r="K244" s="1706"/>
      <c r="L244" s="1706"/>
      <c r="M244" s="1706"/>
      <c r="N244" s="1706"/>
      <c r="O244" s="1706"/>
      <c r="P244" s="1706"/>
      <c r="Q244" s="1706"/>
      <c r="R244" s="1706"/>
      <c r="S244" s="1734"/>
      <c r="T244" s="1706"/>
      <c r="U244" s="1706"/>
      <c r="V244" s="1706"/>
      <c r="W244" s="1706"/>
      <c r="X244" s="1706"/>
      <c r="Y244" s="1706"/>
      <c r="Z244" s="1706"/>
      <c r="AA244" s="1706"/>
      <c r="AB244" s="1706"/>
      <c r="AC244" s="1706"/>
      <c r="AD244" s="1706"/>
      <c r="AE244" s="1706"/>
      <c r="AF244" s="1706">
        <v>1</v>
      </c>
      <c r="AG244" s="1888">
        <v>45899</v>
      </c>
      <c r="AH244" s="1666" t="s">
        <v>37</v>
      </c>
      <c r="AI244" s="1670" t="s">
        <v>999</v>
      </c>
      <c r="AJ244" s="1670" t="s">
        <v>849</v>
      </c>
      <c r="AK244" s="1907">
        <v>26</v>
      </c>
      <c r="AL244" s="1909">
        <v>25</v>
      </c>
      <c r="AM244" s="1904"/>
      <c r="AN244" s="1904"/>
      <c r="AO244" s="1905"/>
      <c r="AP244" s="37"/>
      <c r="AQ244" s="7"/>
    </row>
    <row r="245" spans="1:43" s="1710" customFormat="1" ht="12.75" customHeight="1">
      <c r="A245" s="1665">
        <v>244</v>
      </c>
      <c r="B245" s="1726" t="s">
        <v>1250</v>
      </c>
      <c r="C245" s="1706">
        <v>1</v>
      </c>
      <c r="D245" s="1706"/>
      <c r="E245" s="1706"/>
      <c r="F245" s="1706"/>
      <c r="G245" s="1706"/>
      <c r="H245" s="1706"/>
      <c r="I245" s="1706">
        <v>1</v>
      </c>
      <c r="J245" s="1706"/>
      <c r="K245" s="1706"/>
      <c r="L245" s="1706"/>
      <c r="M245" s="1706"/>
      <c r="N245" s="1706"/>
      <c r="O245" s="1706"/>
      <c r="P245" s="1706"/>
      <c r="Q245" s="1706"/>
      <c r="R245" s="1706"/>
      <c r="S245" s="1734"/>
      <c r="T245" s="1706"/>
      <c r="U245" s="1706"/>
      <c r="V245" s="1706"/>
      <c r="W245" s="1706"/>
      <c r="X245" s="1706"/>
      <c r="Y245" s="1706"/>
      <c r="Z245" s="1706"/>
      <c r="AA245" s="1706"/>
      <c r="AB245" s="1706"/>
      <c r="AC245" s="1706"/>
      <c r="AD245" s="1706"/>
      <c r="AE245" s="1706"/>
      <c r="AF245" s="1706">
        <v>1</v>
      </c>
      <c r="AG245" s="1881"/>
      <c r="AH245" s="1666" t="s">
        <v>37</v>
      </c>
      <c r="AI245" s="1670" t="s">
        <v>1025</v>
      </c>
      <c r="AJ245" s="1670" t="s">
        <v>1330</v>
      </c>
      <c r="AK245" s="1907">
        <v>26</v>
      </c>
      <c r="AL245" s="1904"/>
      <c r="AM245" s="1904"/>
      <c r="AN245" s="1904"/>
      <c r="AO245" s="1905"/>
      <c r="AP245" s="37"/>
      <c r="AQ245" s="7"/>
    </row>
    <row r="246" spans="1:43" s="1710" customFormat="1" ht="12.75" customHeight="1">
      <c r="A246" s="1665">
        <v>245</v>
      </c>
      <c r="B246" s="7"/>
      <c r="C246" s="1706"/>
      <c r="D246" s="1706"/>
      <c r="E246" s="1706"/>
      <c r="F246" s="1706"/>
      <c r="G246" s="1706"/>
      <c r="H246" s="1706"/>
      <c r="I246" s="1706"/>
      <c r="J246" s="1706"/>
      <c r="K246" s="1706"/>
      <c r="L246" s="1706"/>
      <c r="M246" s="1706"/>
      <c r="N246" s="1706"/>
      <c r="O246" s="1706"/>
      <c r="P246" s="1706"/>
      <c r="Q246" s="1706"/>
      <c r="R246" s="1706"/>
      <c r="S246" s="1734"/>
      <c r="T246" s="1706"/>
      <c r="U246" s="1706"/>
      <c r="V246" s="1706"/>
      <c r="W246" s="1706"/>
      <c r="X246" s="1706"/>
      <c r="Y246" s="1706"/>
      <c r="Z246" s="1706"/>
      <c r="AA246" s="1706"/>
      <c r="AB246" s="1706"/>
      <c r="AC246" s="1706"/>
      <c r="AD246" s="1706"/>
      <c r="AE246" s="1706"/>
      <c r="AF246" s="1706"/>
      <c r="AG246" s="1881"/>
      <c r="AH246" s="1672" t="s">
        <v>35</v>
      </c>
      <c r="AI246" s="1693" t="s">
        <v>1139</v>
      </c>
      <c r="AJ246" s="1673" t="s">
        <v>1138</v>
      </c>
      <c r="AK246" s="1906"/>
      <c r="AL246" s="1904"/>
      <c r="AM246" s="1904"/>
      <c r="AN246" s="1904"/>
      <c r="AO246" s="1905"/>
      <c r="AP246" s="37"/>
      <c r="AQ246" s="7"/>
    </row>
    <row r="247" spans="1:43" s="1710" customFormat="1" ht="12.75" customHeight="1">
      <c r="A247" s="1665">
        <v>246</v>
      </c>
      <c r="B247" s="2012" t="s">
        <v>1240</v>
      </c>
      <c r="C247" s="1706"/>
      <c r="D247" s="1706"/>
      <c r="E247" s="1706"/>
      <c r="F247" s="1706"/>
      <c r="G247" s="1706"/>
      <c r="H247" s="1706"/>
      <c r="I247" s="1706"/>
      <c r="J247" s="1706"/>
      <c r="K247" s="1706"/>
      <c r="L247" s="1706"/>
      <c r="M247" s="1706">
        <v>1</v>
      </c>
      <c r="N247" s="1706"/>
      <c r="O247" s="1706"/>
      <c r="P247" s="1706"/>
      <c r="Q247" s="1706"/>
      <c r="R247" s="1706"/>
      <c r="S247" s="1734"/>
      <c r="T247" s="1706"/>
      <c r="U247" s="1706"/>
      <c r="V247" s="1706"/>
      <c r="W247" s="1706"/>
      <c r="X247" s="1706"/>
      <c r="Y247" s="1706"/>
      <c r="Z247" s="1706"/>
      <c r="AA247" s="1706"/>
      <c r="AB247" s="1706"/>
      <c r="AC247" s="1706"/>
      <c r="AD247" s="1706"/>
      <c r="AE247" s="1706"/>
      <c r="AF247" s="1706">
        <v>1</v>
      </c>
      <c r="AG247" s="1881"/>
      <c r="AH247" s="1666" t="s">
        <v>39</v>
      </c>
      <c r="AI247" s="7"/>
      <c r="AJ247" s="1670" t="s">
        <v>837</v>
      </c>
      <c r="AK247" s="1906"/>
      <c r="AL247" s="1912">
        <v>25</v>
      </c>
      <c r="AM247" s="1904"/>
      <c r="AN247" s="1904"/>
      <c r="AO247" s="1905"/>
      <c r="AP247" s="37"/>
      <c r="AQ247" s="7"/>
    </row>
    <row r="248" spans="1:43" s="1710" customFormat="1" ht="12.75" customHeight="1">
      <c r="A248" s="1665">
        <v>247</v>
      </c>
      <c r="B248" s="7"/>
      <c r="C248" s="1706"/>
      <c r="D248" s="1706"/>
      <c r="E248" s="1706"/>
      <c r="F248" s="1706"/>
      <c r="G248" s="1706"/>
      <c r="H248" s="1706"/>
      <c r="I248" s="1706"/>
      <c r="J248" s="1706"/>
      <c r="K248" s="1706"/>
      <c r="L248" s="1706"/>
      <c r="M248" s="1706"/>
      <c r="N248" s="1706"/>
      <c r="O248" s="1706"/>
      <c r="P248" s="1706"/>
      <c r="Q248" s="1706"/>
      <c r="R248" s="1706"/>
      <c r="S248" s="1734"/>
      <c r="T248" s="1706"/>
      <c r="U248" s="1706"/>
      <c r="V248" s="1706"/>
      <c r="W248" s="1706"/>
      <c r="X248" s="1706"/>
      <c r="Y248" s="1706"/>
      <c r="Z248" s="1706"/>
      <c r="AA248" s="1706"/>
      <c r="AB248" s="1706"/>
      <c r="AC248" s="1706"/>
      <c r="AD248" s="1706"/>
      <c r="AE248" s="1706"/>
      <c r="AF248" s="1706"/>
      <c r="AG248" s="1881"/>
      <c r="AH248" s="1666" t="s">
        <v>38</v>
      </c>
      <c r="AI248" s="1671" t="s">
        <v>954</v>
      </c>
      <c r="AJ248" s="1673" t="s">
        <v>953</v>
      </c>
      <c r="AK248" s="1906"/>
      <c r="AL248" s="1904"/>
      <c r="AM248" s="1904"/>
      <c r="AN248" s="1904"/>
      <c r="AO248" s="1905"/>
      <c r="AP248" s="37"/>
      <c r="AQ248" s="7"/>
    </row>
    <row r="249" spans="1:43" s="1710" customFormat="1" ht="12.75" customHeight="1">
      <c r="A249" s="1665">
        <v>248</v>
      </c>
      <c r="B249" s="7"/>
      <c r="C249" s="1706"/>
      <c r="D249" s="1706"/>
      <c r="E249" s="1706"/>
      <c r="F249" s="1706"/>
      <c r="G249" s="1706"/>
      <c r="H249" s="1706"/>
      <c r="I249" s="1706"/>
      <c r="J249" s="1706"/>
      <c r="K249" s="1706"/>
      <c r="L249" s="1706"/>
      <c r="M249" s="1706"/>
      <c r="N249" s="1706"/>
      <c r="O249" s="1706"/>
      <c r="P249" s="1706"/>
      <c r="Q249" s="1706"/>
      <c r="R249" s="1706"/>
      <c r="S249" s="1734"/>
      <c r="T249" s="1706"/>
      <c r="U249" s="1706"/>
      <c r="V249" s="1706"/>
      <c r="W249" s="1706"/>
      <c r="X249" s="1706"/>
      <c r="Y249" s="1706"/>
      <c r="Z249" s="1706"/>
      <c r="AA249" s="1706"/>
      <c r="AB249" s="1706"/>
      <c r="AC249" s="1706"/>
      <c r="AD249" s="1706"/>
      <c r="AE249" s="1706"/>
      <c r="AF249" s="1706"/>
      <c r="AG249" s="1881"/>
      <c r="AH249" s="1666" t="s">
        <v>37</v>
      </c>
      <c r="AI249" s="1671" t="s">
        <v>1022</v>
      </c>
      <c r="AJ249" s="1673" t="s">
        <v>1331</v>
      </c>
      <c r="AK249" s="1906"/>
      <c r="AL249" s="1904"/>
      <c r="AM249" s="1904"/>
      <c r="AN249" s="1904"/>
      <c r="AO249" s="1905"/>
      <c r="AP249" s="1867"/>
      <c r="AQ249" s="7"/>
    </row>
    <row r="250" spans="1:43" s="1710" customFormat="1" ht="12.75" customHeight="1">
      <c r="A250" s="1665">
        <v>249</v>
      </c>
      <c r="B250" s="7"/>
      <c r="C250" s="1738"/>
      <c r="D250" s="1738"/>
      <c r="E250" s="1738"/>
      <c r="F250" s="1738"/>
      <c r="G250" s="1738"/>
      <c r="H250" s="1738"/>
      <c r="I250" s="1738"/>
      <c r="J250" s="1738"/>
      <c r="K250" s="1738"/>
      <c r="L250" s="1738"/>
      <c r="M250" s="1738"/>
      <c r="N250" s="1738"/>
      <c r="O250" s="1738"/>
      <c r="P250" s="1738"/>
      <c r="Q250" s="1738"/>
      <c r="R250" s="1738"/>
      <c r="S250" s="1739"/>
      <c r="T250" s="1738"/>
      <c r="U250" s="1738"/>
      <c r="V250" s="1738"/>
      <c r="W250" s="1738"/>
      <c r="X250" s="1738"/>
      <c r="Y250" s="1738"/>
      <c r="Z250" s="1738"/>
      <c r="AA250" s="1738"/>
      <c r="AB250" s="1738"/>
      <c r="AC250" s="1738"/>
      <c r="AD250" s="1738"/>
      <c r="AE250" s="1738"/>
      <c r="AF250" s="1738"/>
      <c r="AG250" s="1887"/>
      <c r="AH250" s="2025"/>
      <c r="AI250" s="217"/>
      <c r="AJ250" s="1872" t="s">
        <v>170</v>
      </c>
      <c r="AK250" s="1923"/>
      <c r="AL250" s="1921"/>
      <c r="AM250" s="1921"/>
      <c r="AN250" s="1921"/>
      <c r="AO250" s="1922"/>
      <c r="AP250" s="37" t="s">
        <v>170</v>
      </c>
      <c r="AQ250" s="7"/>
    </row>
    <row r="251" spans="1:43" s="1710" customFormat="1" ht="12.75" customHeight="1">
      <c r="A251" s="1665">
        <v>250</v>
      </c>
      <c r="B251" s="150" t="s">
        <v>1153</v>
      </c>
      <c r="C251" s="1706"/>
      <c r="D251" s="1706"/>
      <c r="E251" s="1706"/>
      <c r="F251" s="1706"/>
      <c r="G251" s="1706"/>
      <c r="H251" s="1706"/>
      <c r="I251" s="1706"/>
      <c r="J251" s="1706"/>
      <c r="K251" s="1706"/>
      <c r="L251" s="1706"/>
      <c r="M251" s="1706"/>
      <c r="N251" s="1706"/>
      <c r="O251" s="1706"/>
      <c r="P251" s="1706"/>
      <c r="Q251" s="1706"/>
      <c r="R251" s="1706"/>
      <c r="S251" s="1734"/>
      <c r="T251" s="1706"/>
      <c r="U251" s="1706"/>
      <c r="V251" s="1706"/>
      <c r="W251" s="1706"/>
      <c r="X251" s="1706"/>
      <c r="Y251" s="1706"/>
      <c r="Z251" s="1706"/>
      <c r="AA251" s="1706">
        <v>1</v>
      </c>
      <c r="AB251" s="1706"/>
      <c r="AC251" s="1706"/>
      <c r="AD251" s="1706"/>
      <c r="AE251" s="1706"/>
      <c r="AF251" s="1706">
        <v>1</v>
      </c>
      <c r="AG251" s="1881">
        <v>45850</v>
      </c>
      <c r="AH251" s="1666" t="s">
        <v>39</v>
      </c>
      <c r="AI251" s="1670" t="s">
        <v>949</v>
      </c>
      <c r="AJ251" s="1673" t="s">
        <v>850</v>
      </c>
      <c r="AK251" s="1962">
        <v>26</v>
      </c>
      <c r="AL251" s="1912">
        <v>25</v>
      </c>
      <c r="AM251" s="1904"/>
      <c r="AN251" s="1904"/>
      <c r="AO251" s="1905"/>
      <c r="AQ251" s="92" t="s">
        <v>1399</v>
      </c>
    </row>
    <row r="252" spans="1:43" s="1710" customFormat="1" ht="12.75" customHeight="1">
      <c r="A252" s="1665">
        <v>251</v>
      </c>
      <c r="B252" s="7"/>
      <c r="C252" s="1706"/>
      <c r="D252" s="1706"/>
      <c r="E252" s="1706"/>
      <c r="F252" s="1706"/>
      <c r="G252" s="1706"/>
      <c r="H252" s="1706"/>
      <c r="I252" s="1706"/>
      <c r="J252" s="1706"/>
      <c r="K252" s="1706"/>
      <c r="L252" s="1706"/>
      <c r="M252" s="1706"/>
      <c r="N252" s="1706"/>
      <c r="O252" s="1706"/>
      <c r="P252" s="1706"/>
      <c r="Q252" s="1706"/>
      <c r="R252" s="1706"/>
      <c r="S252" s="1734"/>
      <c r="T252" s="1706"/>
      <c r="U252" s="1706"/>
      <c r="V252" s="1706"/>
      <c r="W252" s="1706"/>
      <c r="X252" s="1706"/>
      <c r="Y252" s="1706"/>
      <c r="Z252" s="1706"/>
      <c r="AA252" s="1706"/>
      <c r="AB252" s="1706"/>
      <c r="AC252" s="1706"/>
      <c r="AD252" s="1706"/>
      <c r="AE252" s="1706"/>
      <c r="AF252" s="1706"/>
      <c r="AG252" s="1881"/>
      <c r="AH252" s="1666" t="s">
        <v>37</v>
      </c>
      <c r="AI252" s="7"/>
      <c r="AJ252" s="1673" t="s">
        <v>919</v>
      </c>
      <c r="AK252" s="1906"/>
      <c r="AL252" s="1912">
        <v>25</v>
      </c>
      <c r="AM252" s="1904"/>
      <c r="AN252" s="1904"/>
      <c r="AO252" s="1905"/>
      <c r="AP252" s="37"/>
      <c r="AQ252" s="7"/>
    </row>
    <row r="253" spans="1:43" s="1710" customFormat="1" ht="12.75" customHeight="1">
      <c r="A253" s="1665">
        <v>252</v>
      </c>
      <c r="B253" s="1711" t="s">
        <v>1155</v>
      </c>
      <c r="C253" s="1706"/>
      <c r="D253" s="1706"/>
      <c r="E253" s="1706"/>
      <c r="F253" s="1706">
        <v>1</v>
      </c>
      <c r="G253" s="1706"/>
      <c r="H253" s="1706"/>
      <c r="I253" s="1706"/>
      <c r="J253" s="1706"/>
      <c r="K253" s="1706"/>
      <c r="L253" s="1706"/>
      <c r="M253" s="1706"/>
      <c r="N253" s="1706"/>
      <c r="O253" s="1706"/>
      <c r="P253" s="1706"/>
      <c r="Q253" s="1706"/>
      <c r="R253" s="1706"/>
      <c r="S253" s="1734"/>
      <c r="T253" s="1706"/>
      <c r="U253" s="1706"/>
      <c r="V253" s="1706"/>
      <c r="W253" s="1706"/>
      <c r="X253" s="1706"/>
      <c r="Y253" s="1706"/>
      <c r="Z253" s="1706"/>
      <c r="AA253" s="1706"/>
      <c r="AB253" s="1706"/>
      <c r="AC253" s="1706"/>
      <c r="AD253" s="1706"/>
      <c r="AE253" s="1706"/>
      <c r="AF253" s="1706">
        <v>1</v>
      </c>
      <c r="AG253" s="1884" t="s">
        <v>1157</v>
      </c>
      <c r="AH253" s="1666"/>
      <c r="AI253" s="1679" t="s">
        <v>93</v>
      </c>
      <c r="AJ253" s="1712" t="s">
        <v>1349</v>
      </c>
      <c r="AK253" s="1907">
        <v>26</v>
      </c>
      <c r="AL253" s="1904"/>
      <c r="AM253" s="1904"/>
      <c r="AN253" s="1904"/>
      <c r="AO253" s="1905"/>
      <c r="AP253" s="2043"/>
    </row>
    <row r="254" spans="1:43" s="1710" customFormat="1" ht="12.75" customHeight="1">
      <c r="A254" s="1665">
        <v>253</v>
      </c>
      <c r="B254" s="7"/>
      <c r="C254" s="1738"/>
      <c r="D254" s="1738"/>
      <c r="E254" s="1738"/>
      <c r="F254" s="1738"/>
      <c r="G254" s="1738"/>
      <c r="H254" s="1738"/>
      <c r="I254" s="1738"/>
      <c r="J254" s="1738"/>
      <c r="K254" s="1738"/>
      <c r="L254" s="1738"/>
      <c r="M254" s="1738"/>
      <c r="N254" s="1738"/>
      <c r="O254" s="1738"/>
      <c r="P254" s="1738"/>
      <c r="Q254" s="1738"/>
      <c r="R254" s="1738"/>
      <c r="S254" s="1739"/>
      <c r="T254" s="1738"/>
      <c r="U254" s="1738"/>
      <c r="V254" s="1738"/>
      <c r="W254" s="1738"/>
      <c r="X254" s="1738"/>
      <c r="Y254" s="1738"/>
      <c r="Z254" s="1738"/>
      <c r="AA254" s="1738"/>
      <c r="AB254" s="1738"/>
      <c r="AC254" s="1738"/>
      <c r="AD254" s="1738"/>
      <c r="AE254" s="1738"/>
      <c r="AF254" s="1738"/>
      <c r="AG254" s="1887"/>
      <c r="AH254" s="2025"/>
      <c r="AI254" s="217"/>
      <c r="AJ254" s="1872" t="s">
        <v>171</v>
      </c>
      <c r="AK254" s="1923"/>
      <c r="AL254" s="1921"/>
      <c r="AM254" s="1921"/>
      <c r="AN254" s="1921"/>
      <c r="AO254" s="1922"/>
      <c r="AP254" s="37" t="s">
        <v>171</v>
      </c>
      <c r="AQ254" s="7"/>
    </row>
    <row r="255" spans="1:43" s="1710" customFormat="1" ht="12.75" customHeight="1">
      <c r="A255" s="1665">
        <v>254</v>
      </c>
      <c r="B255" s="217"/>
      <c r="C255" s="1706"/>
      <c r="D255" s="1706"/>
      <c r="E255" s="1706"/>
      <c r="F255" s="1706"/>
      <c r="G255" s="1706"/>
      <c r="H255" s="1706"/>
      <c r="I255" s="1706"/>
      <c r="J255" s="1706"/>
      <c r="K255" s="1706"/>
      <c r="L255" s="1706"/>
      <c r="M255" s="1706"/>
      <c r="N255" s="1706"/>
      <c r="O255" s="1706"/>
      <c r="P255" s="1706"/>
      <c r="Q255" s="1706"/>
      <c r="R255" s="1706"/>
      <c r="S255" s="1734"/>
      <c r="T255" s="1706"/>
      <c r="U255" s="1706"/>
      <c r="V255" s="1706"/>
      <c r="W255" s="1706"/>
      <c r="X255" s="1706"/>
      <c r="Y255" s="1706"/>
      <c r="Z255" s="1706"/>
      <c r="AA255" s="1706"/>
      <c r="AB255" s="1706"/>
      <c r="AC255" s="1706"/>
      <c r="AD255" s="1706"/>
      <c r="AE255" s="1706"/>
      <c r="AF255" s="1706"/>
      <c r="AG255" s="1881"/>
      <c r="AH255" s="1666"/>
      <c r="AI255" s="7"/>
      <c r="AJ255" s="7" t="s">
        <v>210</v>
      </c>
      <c r="AK255" s="1906"/>
      <c r="AL255" s="1912">
        <v>25</v>
      </c>
      <c r="AM255" s="1904"/>
      <c r="AN255" s="1904"/>
      <c r="AO255" s="1905"/>
      <c r="AP255" s="37"/>
      <c r="AQ255" s="7"/>
    </row>
    <row r="256" spans="1:43" s="1710" customFormat="1" ht="12.75" customHeight="1">
      <c r="A256" s="1665">
        <v>255</v>
      </c>
      <c r="B256" s="7"/>
      <c r="C256" s="1706"/>
      <c r="D256" s="1706"/>
      <c r="E256" s="1706"/>
      <c r="F256" s="1706"/>
      <c r="G256" s="1706"/>
      <c r="H256" s="1706"/>
      <c r="I256" s="1706"/>
      <c r="J256" s="1706"/>
      <c r="K256" s="1706"/>
      <c r="L256" s="1706"/>
      <c r="M256" s="1706"/>
      <c r="N256" s="1706"/>
      <c r="O256" s="1706"/>
      <c r="P256" s="1706"/>
      <c r="Q256" s="1706"/>
      <c r="R256" s="1706"/>
      <c r="S256" s="1734"/>
      <c r="T256" s="1706"/>
      <c r="U256" s="1706"/>
      <c r="V256" s="1706"/>
      <c r="W256" s="1706"/>
      <c r="X256" s="1706"/>
      <c r="Y256" s="1706"/>
      <c r="Z256" s="1706"/>
      <c r="AA256" s="1706"/>
      <c r="AB256" s="1706"/>
      <c r="AC256" s="1706"/>
      <c r="AD256" s="1706"/>
      <c r="AE256" s="1706"/>
      <c r="AF256" s="1706"/>
      <c r="AG256" s="1881"/>
      <c r="AH256" s="1674"/>
      <c r="AI256" s="1679" t="s">
        <v>93</v>
      </c>
      <c r="AJ256" s="1673" t="s">
        <v>855</v>
      </c>
      <c r="AK256" s="1906"/>
      <c r="AL256" s="1912">
        <v>25</v>
      </c>
      <c r="AM256" s="1904"/>
      <c r="AN256" s="1904"/>
      <c r="AO256" s="1905"/>
      <c r="AP256" s="37"/>
      <c r="AQ256" s="7"/>
    </row>
    <row r="257" spans="1:43" s="1710" customFormat="1" ht="12.75" customHeight="1">
      <c r="A257" s="1665">
        <v>256</v>
      </c>
      <c r="B257" s="206" t="s">
        <v>1202</v>
      </c>
      <c r="C257" s="1706"/>
      <c r="D257" s="1706"/>
      <c r="E257" s="1706"/>
      <c r="F257" s="1706"/>
      <c r="G257" s="1706"/>
      <c r="H257" s="1706"/>
      <c r="I257" s="1706"/>
      <c r="J257" s="1706"/>
      <c r="K257" s="1706"/>
      <c r="L257" s="1706"/>
      <c r="M257" s="1706"/>
      <c r="N257" s="1706"/>
      <c r="O257" s="1706"/>
      <c r="P257" s="1706"/>
      <c r="Q257" s="1706"/>
      <c r="R257" s="1706"/>
      <c r="S257" s="1734"/>
      <c r="T257" s="1706"/>
      <c r="U257" s="1706"/>
      <c r="V257" s="1706"/>
      <c r="W257" s="1706"/>
      <c r="X257" s="1706"/>
      <c r="Y257" s="1706"/>
      <c r="Z257" s="1706"/>
      <c r="AA257" s="1706"/>
      <c r="AB257" s="1706"/>
      <c r="AC257" s="1706">
        <v>1</v>
      </c>
      <c r="AD257" s="1706"/>
      <c r="AE257" s="1706"/>
      <c r="AF257" s="1706">
        <v>1</v>
      </c>
      <c r="AG257" s="1881"/>
      <c r="AH257" s="1672" t="s">
        <v>38</v>
      </c>
      <c r="AI257" s="1673" t="s">
        <v>1100</v>
      </c>
      <c r="AJ257" s="1965" t="s">
        <v>1099</v>
      </c>
      <c r="AK257" s="1908"/>
      <c r="AL257" s="1904"/>
      <c r="AM257" s="1904"/>
      <c r="AN257" s="1904"/>
      <c r="AO257" s="1905"/>
      <c r="AP257" s="37"/>
      <c r="AQ257" s="7"/>
    </row>
    <row r="258" spans="1:43" s="1710" customFormat="1" ht="12.75" customHeight="1">
      <c r="A258" s="1665">
        <v>257</v>
      </c>
      <c r="B258" s="2012" t="s">
        <v>1227</v>
      </c>
      <c r="C258" s="1706"/>
      <c r="D258" s="1706"/>
      <c r="E258" s="1706"/>
      <c r="F258" s="1706"/>
      <c r="G258" s="1706"/>
      <c r="H258" s="1706"/>
      <c r="I258" s="1706"/>
      <c r="J258" s="1706">
        <v>1</v>
      </c>
      <c r="K258" s="1706"/>
      <c r="L258" s="1706"/>
      <c r="M258" s="1706">
        <v>1</v>
      </c>
      <c r="N258" s="1706"/>
      <c r="O258" s="1706"/>
      <c r="P258" s="1706"/>
      <c r="Q258" s="1706"/>
      <c r="R258" s="1706"/>
      <c r="S258" s="1734"/>
      <c r="T258" s="1706"/>
      <c r="U258" s="1706"/>
      <c r="V258" s="1706"/>
      <c r="W258" s="1706"/>
      <c r="X258" s="1706"/>
      <c r="Y258" s="1706"/>
      <c r="Z258" s="1706"/>
      <c r="AA258" s="1706"/>
      <c r="AB258" s="1706"/>
      <c r="AC258" s="1706"/>
      <c r="AD258" s="1706"/>
      <c r="AE258" s="1706"/>
      <c r="AF258" s="1706">
        <v>1</v>
      </c>
      <c r="AG258" s="1885" t="s">
        <v>1241</v>
      </c>
      <c r="AH258" s="1666" t="s">
        <v>38</v>
      </c>
      <c r="AI258" s="1670"/>
      <c r="AJ258" s="1670" t="s">
        <v>1233</v>
      </c>
      <c r="AK258" s="1907">
        <v>26</v>
      </c>
      <c r="AL258" s="1904"/>
      <c r="AM258" s="1904"/>
      <c r="AN258" s="1904"/>
      <c r="AO258" s="1905"/>
      <c r="AP258" s="37"/>
      <c r="AQ258" s="1715"/>
    </row>
    <row r="259" spans="1:43" s="1710" customFormat="1" ht="12.75" customHeight="1">
      <c r="A259" s="1665">
        <v>258</v>
      </c>
      <c r="B259" s="7"/>
      <c r="C259" s="1706"/>
      <c r="D259" s="1706"/>
      <c r="E259" s="1706"/>
      <c r="F259" s="1706"/>
      <c r="G259" s="1706"/>
      <c r="H259" s="1706"/>
      <c r="I259" s="1706"/>
      <c r="J259" s="1706"/>
      <c r="K259" s="1706"/>
      <c r="L259" s="1706"/>
      <c r="M259" s="1706"/>
      <c r="N259" s="1706"/>
      <c r="O259" s="1706"/>
      <c r="P259" s="1706"/>
      <c r="Q259" s="1706"/>
      <c r="R259" s="1706"/>
      <c r="S259" s="1734"/>
      <c r="T259" s="1706"/>
      <c r="U259" s="1706"/>
      <c r="V259" s="1706"/>
      <c r="W259" s="1706"/>
      <c r="X259" s="1706"/>
      <c r="Y259" s="1706"/>
      <c r="Z259" s="1706"/>
      <c r="AA259" s="1706"/>
      <c r="AB259" s="1706"/>
      <c r="AC259" s="1706"/>
      <c r="AD259" s="1706"/>
      <c r="AE259" s="1706"/>
      <c r="AF259" s="1706"/>
      <c r="AG259" s="1881"/>
      <c r="AH259" s="1666" t="s">
        <v>37</v>
      </c>
      <c r="AI259" s="1675" t="s">
        <v>102</v>
      </c>
      <c r="AJ259" s="1673" t="s">
        <v>851</v>
      </c>
      <c r="AK259" s="1906"/>
      <c r="AL259" s="1912">
        <v>25</v>
      </c>
      <c r="AM259" s="1904"/>
      <c r="AN259" s="1904"/>
      <c r="AO259" s="1905"/>
      <c r="AP259" s="37"/>
      <c r="AQ259" s="7"/>
    </row>
    <row r="260" spans="1:43" s="1710" customFormat="1" ht="12.75" customHeight="1">
      <c r="A260" s="1665">
        <v>259</v>
      </c>
      <c r="B260" s="7"/>
      <c r="C260" s="1706"/>
      <c r="D260" s="1706"/>
      <c r="E260" s="1706"/>
      <c r="F260" s="1706"/>
      <c r="G260" s="1706"/>
      <c r="H260" s="1706"/>
      <c r="I260" s="1706"/>
      <c r="J260" s="1706"/>
      <c r="K260" s="1706"/>
      <c r="L260" s="1706"/>
      <c r="M260" s="1706"/>
      <c r="N260" s="1706"/>
      <c r="O260" s="1706"/>
      <c r="P260" s="1706"/>
      <c r="Q260" s="1706"/>
      <c r="R260" s="1706"/>
      <c r="S260" s="1734"/>
      <c r="T260" s="1706"/>
      <c r="U260" s="1706"/>
      <c r="V260" s="1706"/>
      <c r="W260" s="1706"/>
      <c r="X260" s="1706"/>
      <c r="Y260" s="1706"/>
      <c r="Z260" s="1706"/>
      <c r="AA260" s="1706"/>
      <c r="AB260" s="1706"/>
      <c r="AC260" s="1706"/>
      <c r="AD260" s="1706"/>
      <c r="AE260" s="1706"/>
      <c r="AF260" s="1706"/>
      <c r="AG260" s="1881"/>
      <c r="AH260" s="1672" t="s">
        <v>39</v>
      </c>
      <c r="AI260" s="1673" t="s">
        <v>1084</v>
      </c>
      <c r="AJ260" s="1673" t="s">
        <v>1089</v>
      </c>
      <c r="AK260" s="1906"/>
      <c r="AL260" s="1904"/>
      <c r="AM260" s="1904"/>
      <c r="AN260" s="1904"/>
      <c r="AO260" s="1905"/>
      <c r="AP260" s="37"/>
      <c r="AQ260" s="7"/>
    </row>
    <row r="261" spans="1:43" s="1727" customFormat="1" ht="12.75" customHeight="1">
      <c r="A261" s="1665">
        <v>260</v>
      </c>
      <c r="B261" s="7"/>
      <c r="C261" s="1706"/>
      <c r="D261" s="1706"/>
      <c r="E261" s="1706"/>
      <c r="F261" s="1706"/>
      <c r="G261" s="1706"/>
      <c r="H261" s="1706"/>
      <c r="I261" s="1706"/>
      <c r="J261" s="1706"/>
      <c r="K261" s="1706"/>
      <c r="L261" s="1706"/>
      <c r="M261" s="1706"/>
      <c r="N261" s="1706"/>
      <c r="O261" s="1706"/>
      <c r="P261" s="1706"/>
      <c r="Q261" s="1706"/>
      <c r="R261" s="1706"/>
      <c r="S261" s="1734"/>
      <c r="T261" s="1706"/>
      <c r="U261" s="1706"/>
      <c r="V261" s="1706"/>
      <c r="W261" s="1706"/>
      <c r="X261" s="1706"/>
      <c r="Y261" s="1706"/>
      <c r="Z261" s="1706"/>
      <c r="AA261" s="1706"/>
      <c r="AB261" s="1706"/>
      <c r="AC261" s="1706"/>
      <c r="AD261" s="1706"/>
      <c r="AE261" s="1706"/>
      <c r="AF261" s="1706"/>
      <c r="AG261" s="1881"/>
      <c r="AH261" s="1672" t="s">
        <v>38</v>
      </c>
      <c r="AI261" s="1673" t="s">
        <v>1098</v>
      </c>
      <c r="AJ261" s="1673" t="s">
        <v>1097</v>
      </c>
      <c r="AK261" s="1906"/>
      <c r="AL261" s="1904"/>
      <c r="AM261" s="1904"/>
      <c r="AN261" s="1904"/>
      <c r="AO261" s="1905"/>
      <c r="AP261" s="37"/>
      <c r="AQ261" s="7"/>
    </row>
    <row r="262" spans="1:43" s="1727" customFormat="1" ht="12.75" customHeight="1">
      <c r="A262" s="1665">
        <v>261</v>
      </c>
      <c r="B262" s="7"/>
      <c r="C262" s="1706"/>
      <c r="D262" s="1706"/>
      <c r="E262" s="1706"/>
      <c r="F262" s="1706"/>
      <c r="G262" s="1706"/>
      <c r="H262" s="1706"/>
      <c r="I262" s="1706"/>
      <c r="J262" s="1706"/>
      <c r="K262" s="1706"/>
      <c r="L262" s="1706"/>
      <c r="M262" s="1706"/>
      <c r="N262" s="1706"/>
      <c r="O262" s="1706"/>
      <c r="P262" s="1706"/>
      <c r="Q262" s="1706"/>
      <c r="R262" s="1706"/>
      <c r="S262" s="1734">
        <v>1</v>
      </c>
      <c r="T262" s="1706"/>
      <c r="U262" s="1706"/>
      <c r="V262" s="1706"/>
      <c r="W262" s="1706"/>
      <c r="X262" s="1706"/>
      <c r="Y262" s="1706"/>
      <c r="Z262" s="1706"/>
      <c r="AA262" s="1706"/>
      <c r="AB262" s="1706"/>
      <c r="AC262" s="1706"/>
      <c r="AD262" s="1706"/>
      <c r="AE262" s="1706"/>
      <c r="AF262" s="1706"/>
      <c r="AG262" s="1881"/>
      <c r="AH262" s="1677"/>
      <c r="AI262" s="1670"/>
      <c r="AJ262" s="2045" t="s">
        <v>1419</v>
      </c>
      <c r="AK262" s="2046">
        <v>26</v>
      </c>
      <c r="AL262" s="1904"/>
      <c r="AM262" s="1904"/>
      <c r="AN262" s="1904"/>
      <c r="AO262" s="1905"/>
      <c r="AP262" s="37"/>
      <c r="AQ262" s="7"/>
    </row>
    <row r="263" spans="1:43" s="1710" customFormat="1" ht="12.75" customHeight="1">
      <c r="A263" s="1665">
        <v>262</v>
      </c>
      <c r="B263" s="1720" t="s">
        <v>1000</v>
      </c>
      <c r="C263" s="1706"/>
      <c r="D263" s="1706"/>
      <c r="E263" s="1706">
        <v>1</v>
      </c>
      <c r="F263" s="1706"/>
      <c r="G263" s="1706"/>
      <c r="H263" s="1706"/>
      <c r="I263" s="1706"/>
      <c r="J263" s="1706"/>
      <c r="K263" s="1706">
        <v>1</v>
      </c>
      <c r="L263" s="1706"/>
      <c r="M263" s="1706"/>
      <c r="N263" s="1706"/>
      <c r="O263" s="1706"/>
      <c r="P263" s="1706"/>
      <c r="Q263" s="1706"/>
      <c r="R263" s="1706"/>
      <c r="S263" s="1734"/>
      <c r="T263" s="1706"/>
      <c r="U263" s="1706"/>
      <c r="V263" s="1706"/>
      <c r="W263" s="1706"/>
      <c r="X263" s="1706"/>
      <c r="Y263" s="1706"/>
      <c r="Z263" s="1706"/>
      <c r="AA263" s="1706"/>
      <c r="AB263" s="1706"/>
      <c r="AC263" s="1706"/>
      <c r="AD263" s="1706">
        <v>1</v>
      </c>
      <c r="AE263" s="1706"/>
      <c r="AF263" s="1706">
        <v>1</v>
      </c>
      <c r="AG263" s="1888">
        <v>45864</v>
      </c>
      <c r="AH263" s="1666" t="s">
        <v>37</v>
      </c>
      <c r="AI263" s="1675" t="s">
        <v>102</v>
      </c>
      <c r="AJ263" s="1670" t="s">
        <v>852</v>
      </c>
      <c r="AK263" s="1907">
        <v>26</v>
      </c>
      <c r="AL263" s="1909">
        <v>25</v>
      </c>
      <c r="AM263" s="1904"/>
      <c r="AN263" s="1904"/>
      <c r="AO263" s="1905"/>
      <c r="AP263" s="37"/>
      <c r="AQ263" s="7"/>
    </row>
    <row r="264" spans="1:43" s="1710" customFormat="1" ht="12.75" customHeight="1">
      <c r="A264" s="1665">
        <v>263</v>
      </c>
      <c r="B264" s="2012" t="s">
        <v>1240</v>
      </c>
      <c r="C264" s="1706"/>
      <c r="D264" s="1706"/>
      <c r="E264" s="1706"/>
      <c r="F264" s="1706"/>
      <c r="G264" s="1706"/>
      <c r="H264" s="1706"/>
      <c r="I264" s="1706"/>
      <c r="J264" s="1706"/>
      <c r="K264" s="1706"/>
      <c r="L264" s="1706"/>
      <c r="M264" s="1706">
        <v>1</v>
      </c>
      <c r="N264" s="1706"/>
      <c r="O264" s="1706"/>
      <c r="P264" s="1706"/>
      <c r="Q264" s="1706"/>
      <c r="R264" s="1706"/>
      <c r="S264" s="1734"/>
      <c r="T264" s="1706"/>
      <c r="U264" s="1706">
        <v>1</v>
      </c>
      <c r="V264" s="1706"/>
      <c r="W264" s="1706"/>
      <c r="X264" s="1706"/>
      <c r="Y264" s="1706"/>
      <c r="Z264" s="1706"/>
      <c r="AA264" s="1706"/>
      <c r="AB264" s="1706"/>
      <c r="AC264" s="1706"/>
      <c r="AD264" s="1706"/>
      <c r="AE264" s="1706"/>
      <c r="AF264" s="1706">
        <v>1</v>
      </c>
      <c r="AG264" s="1881" t="s">
        <v>922</v>
      </c>
      <c r="AH264" s="1672" t="s">
        <v>38</v>
      </c>
      <c r="AI264" s="1673" t="s">
        <v>1101</v>
      </c>
      <c r="AJ264" s="1775" t="s">
        <v>1363</v>
      </c>
      <c r="AK264" s="1907">
        <v>26</v>
      </c>
      <c r="AL264" s="1904"/>
      <c r="AM264" s="1904"/>
      <c r="AN264" s="1904"/>
      <c r="AO264" s="1905"/>
      <c r="AP264" s="37"/>
      <c r="AQ264" s="7"/>
    </row>
    <row r="265" spans="1:43" s="1710" customFormat="1" ht="12.75" customHeight="1">
      <c r="A265" s="1665">
        <v>264</v>
      </c>
      <c r="B265" s="295"/>
      <c r="C265" s="1706"/>
      <c r="D265" s="1706"/>
      <c r="E265" s="1706"/>
      <c r="F265" s="1706"/>
      <c r="G265" s="1706"/>
      <c r="H265" s="1706"/>
      <c r="I265" s="1706"/>
      <c r="J265" s="1706"/>
      <c r="K265" s="1706"/>
      <c r="L265" s="1706"/>
      <c r="M265" s="1706"/>
      <c r="N265" s="1706"/>
      <c r="O265" s="1706"/>
      <c r="P265" s="1706"/>
      <c r="Q265" s="1706"/>
      <c r="R265" s="1706"/>
      <c r="S265" s="1734"/>
      <c r="T265" s="1706"/>
      <c r="U265" s="1706"/>
      <c r="V265" s="1706"/>
      <c r="W265" s="1706"/>
      <c r="X265" s="1706"/>
      <c r="Y265" s="1706"/>
      <c r="Z265" s="1706"/>
      <c r="AA265" s="1706"/>
      <c r="AB265" s="1706"/>
      <c r="AC265" s="1706"/>
      <c r="AD265" s="1706"/>
      <c r="AE265" s="1706"/>
      <c r="AF265" s="1706"/>
      <c r="AG265" s="1881"/>
      <c r="AH265" s="1674"/>
      <c r="AI265" s="7"/>
      <c r="AJ265" s="1192" t="s">
        <v>246</v>
      </c>
      <c r="AK265" s="1906"/>
      <c r="AL265" s="1956">
        <v>25</v>
      </c>
      <c r="AM265" s="1909">
        <v>24</v>
      </c>
      <c r="AN265" s="1904"/>
      <c r="AO265" s="1905"/>
      <c r="AP265" s="37"/>
      <c r="AQ265" s="7"/>
    </row>
    <row r="266" spans="1:43" s="1710" customFormat="1" ht="12.75" customHeight="1">
      <c r="A266" s="1665">
        <v>265</v>
      </c>
      <c r="B266" s="7"/>
      <c r="C266" s="1706">
        <v>1</v>
      </c>
      <c r="D266" s="1706"/>
      <c r="E266" s="1706"/>
      <c r="F266" s="1706"/>
      <c r="G266" s="1706"/>
      <c r="H266" s="1706"/>
      <c r="I266" s="1706"/>
      <c r="J266" s="1706"/>
      <c r="K266" s="1706"/>
      <c r="L266" s="1706"/>
      <c r="M266" s="1706"/>
      <c r="N266" s="1706"/>
      <c r="O266" s="1706"/>
      <c r="P266" s="1706"/>
      <c r="Q266" s="1706"/>
      <c r="R266" s="1706"/>
      <c r="S266" s="1734"/>
      <c r="T266" s="1706"/>
      <c r="U266" s="1706"/>
      <c r="V266" s="1706"/>
      <c r="W266" s="1706"/>
      <c r="X266" s="1706"/>
      <c r="Y266" s="1706"/>
      <c r="Z266" s="1706"/>
      <c r="AA266" s="1706"/>
      <c r="AB266" s="1706"/>
      <c r="AC266" s="1706"/>
      <c r="AD266" s="1706"/>
      <c r="AE266" s="1706"/>
      <c r="AF266" s="1706">
        <v>1</v>
      </c>
      <c r="AG266" s="1881"/>
      <c r="AH266" s="1666" t="s">
        <v>54</v>
      </c>
      <c r="AI266" s="1670"/>
      <c r="AJ266" s="1959" t="s">
        <v>1361</v>
      </c>
      <c r="AK266" s="1957">
        <v>26</v>
      </c>
      <c r="AL266" s="1958">
        <v>25</v>
      </c>
      <c r="AM266" s="1904"/>
      <c r="AN266" s="1904"/>
      <c r="AO266" s="1905"/>
      <c r="AP266" s="37"/>
      <c r="AQ266" s="7"/>
    </row>
    <row r="267" spans="1:43" s="1710" customFormat="1" ht="12.75" customHeight="1">
      <c r="A267" s="1665">
        <v>266</v>
      </c>
      <c r="B267" s="7"/>
      <c r="C267" s="1706"/>
      <c r="D267" s="1706"/>
      <c r="E267" s="1706"/>
      <c r="F267" s="1706"/>
      <c r="G267" s="1706"/>
      <c r="H267" s="1706"/>
      <c r="I267" s="1706"/>
      <c r="J267" s="1706"/>
      <c r="K267" s="1706"/>
      <c r="L267" s="1706"/>
      <c r="M267" s="1706"/>
      <c r="N267" s="1706"/>
      <c r="O267" s="1706"/>
      <c r="P267" s="1706"/>
      <c r="Q267" s="1706"/>
      <c r="R267" s="1706"/>
      <c r="S267" s="1734"/>
      <c r="T267" s="1706"/>
      <c r="U267" s="1706"/>
      <c r="V267" s="1706"/>
      <c r="W267" s="1706"/>
      <c r="X267" s="1706"/>
      <c r="Y267" s="1706"/>
      <c r="Z267" s="1706"/>
      <c r="AA267" s="1706"/>
      <c r="AB267" s="1706"/>
      <c r="AC267" s="1706"/>
      <c r="AD267" s="1706"/>
      <c r="AE267" s="1706"/>
      <c r="AF267" s="1706"/>
      <c r="AG267" s="1881"/>
      <c r="AH267" s="1666" t="s">
        <v>37</v>
      </c>
      <c r="AI267" s="1671" t="s">
        <v>1033</v>
      </c>
      <c r="AJ267" s="1670" t="s">
        <v>1032</v>
      </c>
      <c r="AK267" s="1906"/>
      <c r="AL267" s="1904"/>
      <c r="AM267" s="1904"/>
      <c r="AN267" s="1904"/>
      <c r="AO267" s="1905"/>
      <c r="AP267" s="37"/>
      <c r="AQ267" s="7"/>
    </row>
    <row r="268" spans="1:43" s="1710" customFormat="1" ht="12.75" customHeight="1">
      <c r="A268" s="1665">
        <v>267</v>
      </c>
      <c r="B268" s="7" t="s">
        <v>1160</v>
      </c>
      <c r="C268" s="1706"/>
      <c r="D268" s="1706"/>
      <c r="E268" s="1706"/>
      <c r="F268" s="1706"/>
      <c r="G268" s="1706"/>
      <c r="H268" s="1706"/>
      <c r="I268" s="1706"/>
      <c r="J268" s="1706"/>
      <c r="K268" s="1706"/>
      <c r="L268" s="1706"/>
      <c r="M268" s="1706"/>
      <c r="N268" s="1706"/>
      <c r="O268" s="1706"/>
      <c r="P268" s="1706"/>
      <c r="Q268" s="1706"/>
      <c r="R268" s="1706"/>
      <c r="S268" s="1734"/>
      <c r="T268" s="1706"/>
      <c r="U268" s="1706">
        <v>1</v>
      </c>
      <c r="V268" s="1706"/>
      <c r="W268" s="1706"/>
      <c r="X268" s="1706"/>
      <c r="Y268" s="1706"/>
      <c r="Z268" s="1706"/>
      <c r="AA268" s="1706"/>
      <c r="AB268" s="1706"/>
      <c r="AC268" s="1706"/>
      <c r="AD268" s="1706"/>
      <c r="AE268" s="1706"/>
      <c r="AF268" s="1706">
        <v>1</v>
      </c>
      <c r="AG268" s="1881"/>
      <c r="AH268" s="1666" t="s">
        <v>39</v>
      </c>
      <c r="AI268" s="1670"/>
      <c r="AJ268" s="1670" t="s">
        <v>1177</v>
      </c>
      <c r="AK268" s="1906"/>
      <c r="AL268" s="1904"/>
      <c r="AM268" s="1904"/>
      <c r="AN268" s="1904"/>
      <c r="AO268" s="1905"/>
      <c r="AP268" s="37"/>
      <c r="AQ268" s="7"/>
    </row>
    <row r="269" spans="1:43" s="1710" customFormat="1" ht="12.75" customHeight="1">
      <c r="A269" s="1665">
        <v>268</v>
      </c>
      <c r="B269" s="7"/>
      <c r="C269" s="1706"/>
      <c r="D269" s="1706"/>
      <c r="E269" s="1706"/>
      <c r="F269" s="1706"/>
      <c r="G269" s="1706"/>
      <c r="H269" s="1706"/>
      <c r="I269" s="1706"/>
      <c r="J269" s="1706"/>
      <c r="K269" s="1706"/>
      <c r="L269" s="1706"/>
      <c r="M269" s="1706"/>
      <c r="N269" s="1706"/>
      <c r="O269" s="1706"/>
      <c r="P269" s="1706"/>
      <c r="Q269" s="1706"/>
      <c r="R269" s="1706"/>
      <c r="S269" s="1734"/>
      <c r="T269" s="1706"/>
      <c r="U269" s="1706"/>
      <c r="V269" s="1706"/>
      <c r="W269" s="1706"/>
      <c r="X269" s="1706"/>
      <c r="Y269" s="1706"/>
      <c r="Z269" s="1706"/>
      <c r="AA269" s="1706"/>
      <c r="AB269" s="1706"/>
      <c r="AC269" s="1706"/>
      <c r="AD269" s="1706"/>
      <c r="AE269" s="1706"/>
      <c r="AF269" s="1706"/>
      <c r="AG269" s="1881"/>
      <c r="AH269" s="1666" t="s">
        <v>37</v>
      </c>
      <c r="AI269" s="1670"/>
      <c r="AJ269" s="1670" t="s">
        <v>1145</v>
      </c>
      <c r="AK269" s="1906"/>
      <c r="AL269" s="1904"/>
      <c r="AM269" s="1912">
        <v>24</v>
      </c>
      <c r="AN269" s="1904"/>
      <c r="AO269" s="1905"/>
      <c r="AP269" s="37"/>
      <c r="AQ269" s="7"/>
    </row>
    <row r="270" spans="1:43" s="1710" customFormat="1" ht="12.75" customHeight="1">
      <c r="A270" s="1665">
        <v>269</v>
      </c>
      <c r="B270" s="7"/>
      <c r="C270" s="1706"/>
      <c r="D270" s="1706"/>
      <c r="E270" s="1706"/>
      <c r="F270" s="1706"/>
      <c r="G270" s="1706"/>
      <c r="H270" s="1706"/>
      <c r="I270" s="1706"/>
      <c r="J270" s="1706"/>
      <c r="K270" s="1706"/>
      <c r="L270" s="1706"/>
      <c r="M270" s="1706"/>
      <c r="N270" s="1706"/>
      <c r="O270" s="1706"/>
      <c r="P270" s="1706"/>
      <c r="Q270" s="1706"/>
      <c r="R270" s="1706"/>
      <c r="S270" s="1734"/>
      <c r="T270" s="1706"/>
      <c r="U270" s="1706"/>
      <c r="V270" s="1706"/>
      <c r="W270" s="1706"/>
      <c r="X270" s="1706"/>
      <c r="Y270" s="1706"/>
      <c r="Z270" s="1706"/>
      <c r="AA270" s="1706"/>
      <c r="AB270" s="1706"/>
      <c r="AC270" s="1706"/>
      <c r="AD270" s="1706"/>
      <c r="AE270" s="1706"/>
      <c r="AF270" s="1706"/>
      <c r="AG270" s="1881"/>
      <c r="AH270" s="1666" t="s">
        <v>35</v>
      </c>
      <c r="AI270" s="1671" t="s">
        <v>1059</v>
      </c>
      <c r="AJ270" s="1670" t="s">
        <v>1058</v>
      </c>
      <c r="AK270" s="1906"/>
      <c r="AL270" s="1904"/>
      <c r="AM270" s="1904"/>
      <c r="AN270" s="1904"/>
      <c r="AO270" s="1905"/>
      <c r="AP270" s="37"/>
      <c r="AQ270" s="7"/>
    </row>
    <row r="271" spans="1:43" s="1710" customFormat="1" ht="12.75" customHeight="1">
      <c r="A271" s="1665">
        <v>270</v>
      </c>
      <c r="B271" s="1711" t="s">
        <v>1178</v>
      </c>
      <c r="C271" s="1706"/>
      <c r="D271" s="1706"/>
      <c r="E271" s="1706">
        <v>1</v>
      </c>
      <c r="F271" s="1706"/>
      <c r="G271" s="1706"/>
      <c r="H271" s="1706"/>
      <c r="I271" s="1706"/>
      <c r="J271" s="1706"/>
      <c r="K271" s="1706"/>
      <c r="L271" s="1706"/>
      <c r="M271" s="1706"/>
      <c r="N271" s="1706"/>
      <c r="O271" s="1706"/>
      <c r="P271" s="1706"/>
      <c r="Q271" s="1706"/>
      <c r="R271" s="1706"/>
      <c r="S271" s="1734"/>
      <c r="T271" s="1706"/>
      <c r="U271" s="1706"/>
      <c r="V271" s="1706"/>
      <c r="W271" s="1706"/>
      <c r="X271" s="1706"/>
      <c r="Y271" s="1706"/>
      <c r="Z271" s="1706"/>
      <c r="AA271" s="1706"/>
      <c r="AB271" s="1706"/>
      <c r="AC271" s="1706"/>
      <c r="AD271" s="1706"/>
      <c r="AE271" s="1706"/>
      <c r="AF271" s="1706">
        <v>1</v>
      </c>
      <c r="AG271" s="1884" t="s">
        <v>1185</v>
      </c>
      <c r="AH271" s="1666" t="s">
        <v>38</v>
      </c>
      <c r="AI271" s="1670"/>
      <c r="AJ271" s="1670" t="s">
        <v>1182</v>
      </c>
      <c r="AK271" s="1907">
        <v>26</v>
      </c>
      <c r="AL271" s="1904"/>
      <c r="AM271" s="1904"/>
      <c r="AN271" s="1904"/>
      <c r="AO271" s="1905"/>
      <c r="AP271" s="37"/>
      <c r="AQ271" s="7"/>
    </row>
    <row r="272" spans="1:43" s="1710" customFormat="1" ht="12.75" customHeight="1">
      <c r="A272" s="1665">
        <v>271</v>
      </c>
      <c r="B272" s="7"/>
      <c r="C272" s="1706"/>
      <c r="D272" s="1706"/>
      <c r="E272" s="1706"/>
      <c r="F272" s="1706"/>
      <c r="G272" s="1706"/>
      <c r="H272" s="1706"/>
      <c r="I272" s="1706"/>
      <c r="J272" s="1706"/>
      <c r="K272" s="1706"/>
      <c r="L272" s="1706"/>
      <c r="M272" s="1706"/>
      <c r="N272" s="1706"/>
      <c r="O272" s="1706"/>
      <c r="P272" s="1706"/>
      <c r="Q272" s="1706"/>
      <c r="R272" s="1706"/>
      <c r="S272" s="1734"/>
      <c r="T272" s="1706"/>
      <c r="U272" s="1706"/>
      <c r="V272" s="1706"/>
      <c r="W272" s="1706"/>
      <c r="X272" s="1706"/>
      <c r="Y272" s="1706"/>
      <c r="Z272" s="1706"/>
      <c r="AA272" s="1706"/>
      <c r="AB272" s="1706"/>
      <c r="AC272" s="1706"/>
      <c r="AD272" s="1706"/>
      <c r="AE272" s="1706"/>
      <c r="AF272" s="1706"/>
      <c r="AG272" s="1881"/>
      <c r="AH272" s="1666"/>
      <c r="AI272" s="1666"/>
      <c r="AJ272" s="7" t="s">
        <v>213</v>
      </c>
      <c r="AK272" s="1906"/>
      <c r="AL272" s="1912">
        <v>25</v>
      </c>
      <c r="AM272" s="1904"/>
      <c r="AN272" s="1904"/>
      <c r="AO272" s="1905"/>
      <c r="AP272" s="37"/>
      <c r="AQ272" s="7"/>
    </row>
    <row r="273" spans="1:43" s="1710" customFormat="1" ht="12.75" customHeight="1">
      <c r="A273" s="1665">
        <v>272</v>
      </c>
      <c r="B273" s="7"/>
      <c r="C273" s="1706"/>
      <c r="D273" s="1706"/>
      <c r="E273" s="1706"/>
      <c r="F273" s="1706"/>
      <c r="G273" s="1706"/>
      <c r="H273" s="1706"/>
      <c r="I273" s="1706"/>
      <c r="J273" s="1706"/>
      <c r="K273" s="1706"/>
      <c r="L273" s="1706"/>
      <c r="M273" s="1706"/>
      <c r="N273" s="1706"/>
      <c r="O273" s="1706"/>
      <c r="P273" s="1706"/>
      <c r="Q273" s="1706"/>
      <c r="R273" s="1706"/>
      <c r="S273" s="1734"/>
      <c r="T273" s="1706"/>
      <c r="U273" s="1706"/>
      <c r="V273" s="1706"/>
      <c r="W273" s="1706"/>
      <c r="X273" s="1706"/>
      <c r="Y273" s="1706"/>
      <c r="Z273" s="1706"/>
      <c r="AA273" s="1706"/>
      <c r="AB273" s="1706"/>
      <c r="AC273" s="1706"/>
      <c r="AD273" s="1706"/>
      <c r="AE273" s="1706"/>
      <c r="AF273" s="1706"/>
      <c r="AG273" s="1881"/>
      <c r="AH273" s="1666" t="s">
        <v>37</v>
      </c>
      <c r="AI273" s="1671" t="s">
        <v>993</v>
      </c>
      <c r="AJ273" s="1670" t="s">
        <v>1332</v>
      </c>
      <c r="AK273" s="1906"/>
      <c r="AL273" s="1904"/>
      <c r="AM273" s="1912">
        <v>24</v>
      </c>
      <c r="AN273" s="1904"/>
      <c r="AO273" s="1905"/>
      <c r="AP273" s="37"/>
      <c r="AQ273" s="7"/>
    </row>
    <row r="274" spans="1:43" s="1710" customFormat="1" ht="12.75" customHeight="1">
      <c r="A274" s="1665">
        <v>273</v>
      </c>
      <c r="B274" s="7"/>
      <c r="C274" s="1706"/>
      <c r="D274" s="1706"/>
      <c r="E274" s="1706"/>
      <c r="F274" s="1706"/>
      <c r="G274" s="1706"/>
      <c r="H274" s="1706"/>
      <c r="I274" s="1706"/>
      <c r="J274" s="1706"/>
      <c r="K274" s="1706"/>
      <c r="L274" s="1706"/>
      <c r="M274" s="1706"/>
      <c r="N274" s="1706"/>
      <c r="O274" s="1706"/>
      <c r="P274" s="1706"/>
      <c r="Q274" s="1706"/>
      <c r="R274" s="1706"/>
      <c r="S274" s="1734"/>
      <c r="T274" s="1706"/>
      <c r="U274" s="1706"/>
      <c r="V274" s="1706"/>
      <c r="W274" s="1706"/>
      <c r="X274" s="1706"/>
      <c r="Y274" s="1706"/>
      <c r="Z274" s="1706"/>
      <c r="AA274" s="1706"/>
      <c r="AB274" s="1706"/>
      <c r="AC274" s="1706"/>
      <c r="AD274" s="1706"/>
      <c r="AE274" s="1706"/>
      <c r="AF274" s="1706"/>
      <c r="AG274" s="1881"/>
      <c r="AH274" s="1666" t="s">
        <v>37</v>
      </c>
      <c r="AI274" s="1670" t="s">
        <v>1012</v>
      </c>
      <c r="AJ274" s="1670" t="s">
        <v>1333</v>
      </c>
      <c r="AK274" s="1906"/>
      <c r="AL274" s="1904"/>
      <c r="AM274" s="1904"/>
      <c r="AN274" s="1904"/>
      <c r="AO274" s="1905"/>
      <c r="AP274" s="37"/>
      <c r="AQ274" s="7"/>
    </row>
    <row r="275" spans="1:43" s="1710" customFormat="1" ht="12.75" customHeight="1">
      <c r="A275" s="1665">
        <v>274</v>
      </c>
      <c r="B275" s="7"/>
      <c r="C275" s="1706"/>
      <c r="D275" s="1706"/>
      <c r="E275" s="1706"/>
      <c r="F275" s="1706"/>
      <c r="G275" s="1706"/>
      <c r="H275" s="1706"/>
      <c r="I275" s="1706"/>
      <c r="J275" s="1706"/>
      <c r="K275" s="1706"/>
      <c r="L275" s="1706"/>
      <c r="M275" s="1706"/>
      <c r="N275" s="1706"/>
      <c r="O275" s="1706"/>
      <c r="P275" s="1706"/>
      <c r="Q275" s="1706"/>
      <c r="R275" s="1706"/>
      <c r="S275" s="1734"/>
      <c r="T275" s="1706"/>
      <c r="U275" s="1706"/>
      <c r="V275" s="1706"/>
      <c r="W275" s="1706"/>
      <c r="X275" s="1706"/>
      <c r="Y275" s="1706"/>
      <c r="Z275" s="1706"/>
      <c r="AA275" s="1706"/>
      <c r="AB275" s="1706"/>
      <c r="AC275" s="1706"/>
      <c r="AD275" s="1706"/>
      <c r="AE275" s="1706"/>
      <c r="AF275" s="1706"/>
      <c r="AG275" s="1881"/>
      <c r="AH275" s="1666" t="s">
        <v>37</v>
      </c>
      <c r="AI275" s="1670" t="s">
        <v>1014</v>
      </c>
      <c r="AJ275" s="1670" t="s">
        <v>1334</v>
      </c>
      <c r="AK275" s="1906"/>
      <c r="AL275" s="1904"/>
      <c r="AM275" s="1904"/>
      <c r="AN275" s="1904"/>
      <c r="AO275" s="1905"/>
      <c r="AP275" s="37"/>
      <c r="AQ275" s="7"/>
    </row>
    <row r="276" spans="1:43" s="1710" customFormat="1" ht="12.75" customHeight="1">
      <c r="A276" s="1665">
        <v>275</v>
      </c>
      <c r="B276" s="7"/>
      <c r="C276" s="1706"/>
      <c r="D276" s="1706"/>
      <c r="E276" s="1706"/>
      <c r="F276" s="1706"/>
      <c r="G276" s="1706"/>
      <c r="H276" s="1706"/>
      <c r="I276" s="1706"/>
      <c r="J276" s="1706"/>
      <c r="K276" s="1706"/>
      <c r="L276" s="1706"/>
      <c r="M276" s="1706"/>
      <c r="N276" s="1706"/>
      <c r="O276" s="1706"/>
      <c r="P276" s="1706"/>
      <c r="Q276" s="1706"/>
      <c r="R276" s="1706"/>
      <c r="S276" s="1734"/>
      <c r="T276" s="1706"/>
      <c r="U276" s="1706"/>
      <c r="V276" s="1706"/>
      <c r="W276" s="1706"/>
      <c r="X276" s="1706"/>
      <c r="Y276" s="1706"/>
      <c r="Z276" s="1706"/>
      <c r="AA276" s="1706"/>
      <c r="AB276" s="1706"/>
      <c r="AC276" s="1706"/>
      <c r="AD276" s="1706"/>
      <c r="AE276" s="1706"/>
      <c r="AF276" s="1706"/>
      <c r="AG276" s="1881"/>
      <c r="AH276" s="1666" t="s">
        <v>37</v>
      </c>
      <c r="AI276" s="1670" t="s">
        <v>1013</v>
      </c>
      <c r="AJ276" s="1670" t="s">
        <v>1335</v>
      </c>
      <c r="AK276" s="1906"/>
      <c r="AL276" s="1904"/>
      <c r="AM276" s="1904"/>
      <c r="AN276" s="1904"/>
      <c r="AO276" s="1905"/>
      <c r="AP276" s="37"/>
      <c r="AQ276" s="7"/>
    </row>
    <row r="277" spans="1:43" s="1710" customFormat="1" ht="12.75" customHeight="1">
      <c r="A277" s="1665">
        <v>276</v>
      </c>
      <c r="B277" s="7"/>
      <c r="C277" s="1706"/>
      <c r="D277" s="1706"/>
      <c r="E277" s="1706"/>
      <c r="F277" s="1706"/>
      <c r="G277" s="1706"/>
      <c r="H277" s="1706"/>
      <c r="I277" s="1706"/>
      <c r="J277" s="1706"/>
      <c r="K277" s="1706"/>
      <c r="L277" s="1706"/>
      <c r="M277" s="1706"/>
      <c r="N277" s="1706"/>
      <c r="O277" s="1706"/>
      <c r="P277" s="1706"/>
      <c r="Q277" s="1706"/>
      <c r="R277" s="1706"/>
      <c r="S277" s="1734"/>
      <c r="T277" s="1706"/>
      <c r="U277" s="1706"/>
      <c r="V277" s="1706"/>
      <c r="W277" s="1706"/>
      <c r="X277" s="1706"/>
      <c r="Y277" s="1706"/>
      <c r="Z277" s="1706"/>
      <c r="AA277" s="1706"/>
      <c r="AB277" s="1706"/>
      <c r="AC277" s="1706"/>
      <c r="AD277" s="1706"/>
      <c r="AE277" s="1706"/>
      <c r="AF277" s="1706"/>
      <c r="AG277" s="1881"/>
      <c r="AH277" s="1666"/>
      <c r="AI277" s="7"/>
      <c r="AJ277" s="37" t="s">
        <v>172</v>
      </c>
      <c r="AK277" s="1903"/>
      <c r="AL277" s="1904"/>
      <c r="AM277" s="1904"/>
      <c r="AN277" s="1904"/>
      <c r="AO277" s="1905"/>
      <c r="AP277" s="1867" t="s">
        <v>172</v>
      </c>
      <c r="AQ277" s="7"/>
    </row>
    <row r="278" spans="1:43" s="1710" customFormat="1" ht="12.75" customHeight="1">
      <c r="A278" s="1665">
        <v>277</v>
      </c>
      <c r="B278" s="295"/>
      <c r="C278" s="1738"/>
      <c r="D278" s="1738"/>
      <c r="E278" s="1738"/>
      <c r="F278" s="1738"/>
      <c r="G278" s="1738"/>
      <c r="H278" s="1738"/>
      <c r="I278" s="1738"/>
      <c r="J278" s="1738"/>
      <c r="K278" s="1738"/>
      <c r="L278" s="1738"/>
      <c r="M278" s="1738"/>
      <c r="N278" s="1738"/>
      <c r="O278" s="1738"/>
      <c r="P278" s="1738"/>
      <c r="Q278" s="1738"/>
      <c r="R278" s="1738"/>
      <c r="S278" s="1739"/>
      <c r="T278" s="1738"/>
      <c r="U278" s="1738"/>
      <c r="V278" s="1738"/>
      <c r="W278" s="1738"/>
      <c r="X278" s="1738"/>
      <c r="Y278" s="1738"/>
      <c r="Z278" s="1738"/>
      <c r="AA278" s="1738"/>
      <c r="AB278" s="1738"/>
      <c r="AC278" s="1738"/>
      <c r="AD278" s="1738"/>
      <c r="AE278" s="1738"/>
      <c r="AF278" s="1738"/>
      <c r="AG278" s="1887"/>
      <c r="AH278" s="1741" t="s">
        <v>37</v>
      </c>
      <c r="AI278" s="2030" t="s">
        <v>1024</v>
      </c>
      <c r="AJ278" s="1743" t="s">
        <v>1023</v>
      </c>
      <c r="AK278" s="1923"/>
      <c r="AL278" s="1921"/>
      <c r="AM278" s="1921"/>
      <c r="AN278" s="1921"/>
      <c r="AO278" s="1922"/>
      <c r="AP278" s="37"/>
      <c r="AQ278" s="7"/>
    </row>
    <row r="279" spans="1:43" s="1710" customFormat="1" ht="12.75" customHeight="1">
      <c r="A279" s="1665">
        <v>278</v>
      </c>
      <c r="B279" s="7"/>
      <c r="C279" s="1706"/>
      <c r="D279" s="1706"/>
      <c r="E279" s="1706"/>
      <c r="F279" s="1706"/>
      <c r="G279" s="1706"/>
      <c r="H279" s="1706"/>
      <c r="I279" s="1706"/>
      <c r="J279" s="1706"/>
      <c r="K279" s="1706"/>
      <c r="L279" s="1706"/>
      <c r="M279" s="1706"/>
      <c r="N279" s="1706"/>
      <c r="O279" s="1706"/>
      <c r="P279" s="1706"/>
      <c r="Q279" s="1706"/>
      <c r="R279" s="1706"/>
      <c r="S279" s="1734"/>
      <c r="T279" s="1706"/>
      <c r="U279" s="1706"/>
      <c r="V279" s="1706"/>
      <c r="W279" s="1706"/>
      <c r="X279" s="1706"/>
      <c r="Y279" s="1706"/>
      <c r="Z279" s="1706"/>
      <c r="AA279" s="1706"/>
      <c r="AB279" s="1706"/>
      <c r="AC279" s="1706"/>
      <c r="AD279" s="1706"/>
      <c r="AE279" s="1706"/>
      <c r="AF279" s="1706"/>
      <c r="AG279" s="1881"/>
      <c r="AH279" s="1666" t="s">
        <v>54</v>
      </c>
      <c r="AI279" s="1666" t="s">
        <v>1229</v>
      </c>
      <c r="AJ279" s="1673" t="s">
        <v>853</v>
      </c>
      <c r="AK279" s="1906"/>
      <c r="AL279" s="1912">
        <v>25</v>
      </c>
      <c r="AM279" s="1904"/>
      <c r="AN279" s="1904"/>
      <c r="AO279" s="1905"/>
      <c r="AP279" s="37"/>
      <c r="AQ279" s="7"/>
    </row>
    <row r="280" spans="1:43" s="1710" customFormat="1" ht="12.75" customHeight="1">
      <c r="A280" s="1665">
        <v>279</v>
      </c>
      <c r="B280" s="7"/>
      <c r="C280" s="1706"/>
      <c r="D280" s="1706"/>
      <c r="E280" s="1706"/>
      <c r="F280" s="1706"/>
      <c r="G280" s="1706"/>
      <c r="H280" s="1706"/>
      <c r="I280" s="1706"/>
      <c r="J280" s="1706"/>
      <c r="K280" s="1706"/>
      <c r="L280" s="1706"/>
      <c r="M280" s="1706"/>
      <c r="N280" s="1706"/>
      <c r="O280" s="1706"/>
      <c r="P280" s="1706"/>
      <c r="Q280" s="1706"/>
      <c r="R280" s="1706"/>
      <c r="S280" s="1734"/>
      <c r="T280" s="1706"/>
      <c r="U280" s="1706"/>
      <c r="V280" s="1706"/>
      <c r="W280" s="1706"/>
      <c r="X280" s="1706"/>
      <c r="Y280" s="1706"/>
      <c r="Z280" s="1706"/>
      <c r="AA280" s="1706"/>
      <c r="AB280" s="1706"/>
      <c r="AC280" s="1706"/>
      <c r="AD280" s="1706"/>
      <c r="AE280" s="1706"/>
      <c r="AF280" s="1706"/>
      <c r="AG280" s="1881"/>
      <c r="AH280" s="1666" t="s">
        <v>37</v>
      </c>
      <c r="AI280" s="1671" t="s">
        <v>1015</v>
      </c>
      <c r="AJ280" s="1670" t="s">
        <v>1016</v>
      </c>
      <c r="AK280" s="1906"/>
      <c r="AL280" s="1904"/>
      <c r="AM280" s="1904"/>
      <c r="AN280" s="1904"/>
      <c r="AO280" s="1905"/>
      <c r="AP280" s="37"/>
      <c r="AQ280" s="7"/>
    </row>
    <row r="281" spans="1:43" s="1710" customFormat="1" ht="12.75" customHeight="1">
      <c r="A281" s="1665">
        <v>280</v>
      </c>
      <c r="B281" s="7"/>
      <c r="C281" s="1706"/>
      <c r="D281" s="1706"/>
      <c r="E281" s="1706">
        <v>1</v>
      </c>
      <c r="F281" s="1706"/>
      <c r="G281" s="1706"/>
      <c r="H281" s="1706"/>
      <c r="I281" s="1706"/>
      <c r="J281" s="1706"/>
      <c r="K281" s="1706"/>
      <c r="L281" s="1706"/>
      <c r="M281" s="1706"/>
      <c r="N281" s="1706"/>
      <c r="O281" s="1706"/>
      <c r="P281" s="1706"/>
      <c r="Q281" s="1706"/>
      <c r="R281" s="1706"/>
      <c r="S281" s="1734"/>
      <c r="T281" s="1706"/>
      <c r="U281" s="1706"/>
      <c r="V281" s="1706"/>
      <c r="W281" s="1706"/>
      <c r="X281" s="1706"/>
      <c r="Y281" s="1706"/>
      <c r="Z281" s="1706"/>
      <c r="AA281" s="1706"/>
      <c r="AB281" s="1706"/>
      <c r="AC281" s="1706"/>
      <c r="AD281" s="1706"/>
      <c r="AE281" s="1706"/>
      <c r="AF281" s="1706">
        <v>1</v>
      </c>
      <c r="AG281" s="1881"/>
      <c r="AH281" s="1666" t="s">
        <v>39</v>
      </c>
      <c r="AI281" s="1673"/>
      <c r="AJ281" s="1716" t="s">
        <v>1350</v>
      </c>
      <c r="AK281" s="1914">
        <v>26</v>
      </c>
      <c r="AL281" s="1904"/>
      <c r="AM281" s="1904"/>
      <c r="AN281" s="1904"/>
      <c r="AO281" s="1905"/>
      <c r="AP281" s="37"/>
      <c r="AQ281" s="7"/>
    </row>
    <row r="282" spans="1:43" s="1710" customFormat="1" ht="12.75" customHeight="1">
      <c r="A282" s="1665">
        <v>281</v>
      </c>
      <c r="B282" s="7"/>
      <c r="C282" s="1706"/>
      <c r="D282" s="1706"/>
      <c r="E282" s="1706"/>
      <c r="F282" s="1706"/>
      <c r="G282" s="1706"/>
      <c r="H282" s="1706"/>
      <c r="I282" s="1706"/>
      <c r="J282" s="1706"/>
      <c r="K282" s="1706"/>
      <c r="L282" s="1706"/>
      <c r="M282" s="1706"/>
      <c r="N282" s="1706"/>
      <c r="O282" s="1706"/>
      <c r="P282" s="1706"/>
      <c r="Q282" s="1706"/>
      <c r="R282" s="1706"/>
      <c r="S282" s="1734"/>
      <c r="T282" s="1706"/>
      <c r="U282" s="1706"/>
      <c r="V282" s="1706"/>
      <c r="W282" s="1706"/>
      <c r="X282" s="1706"/>
      <c r="Y282" s="1706"/>
      <c r="Z282" s="1706"/>
      <c r="AA282" s="1706"/>
      <c r="AB282" s="1706"/>
      <c r="AC282" s="1706"/>
      <c r="AD282" s="1706"/>
      <c r="AE282" s="1706"/>
      <c r="AF282" s="1706"/>
      <c r="AG282" s="1881"/>
      <c r="AH282" s="1672" t="s">
        <v>46</v>
      </c>
      <c r="AI282" s="1673" t="s">
        <v>1167</v>
      </c>
      <c r="AJ282" s="1670" t="s">
        <v>1109</v>
      </c>
      <c r="AK282" s="1906"/>
      <c r="AL282" s="1904"/>
      <c r="AM282" s="1904"/>
      <c r="AN282" s="1904"/>
      <c r="AO282" s="1905"/>
      <c r="AP282" s="37"/>
      <c r="AQ282" s="7"/>
    </row>
    <row r="283" spans="1:43" s="1710" customFormat="1" ht="12.75" customHeight="1">
      <c r="A283" s="1665">
        <v>282</v>
      </c>
      <c r="B283" s="2012" t="s">
        <v>1158</v>
      </c>
      <c r="C283" s="1706"/>
      <c r="D283" s="1706"/>
      <c r="E283" s="1706"/>
      <c r="F283" s="1706"/>
      <c r="G283" s="1706"/>
      <c r="H283" s="1706"/>
      <c r="I283" s="1706"/>
      <c r="J283" s="1706"/>
      <c r="K283" s="1706"/>
      <c r="L283" s="1706">
        <v>1</v>
      </c>
      <c r="M283" s="1706"/>
      <c r="N283" s="1706"/>
      <c r="O283" s="1706"/>
      <c r="P283" s="1706"/>
      <c r="Q283" s="1706"/>
      <c r="R283" s="1706"/>
      <c r="S283" s="1734"/>
      <c r="T283" s="1706"/>
      <c r="U283" s="1706"/>
      <c r="V283" s="1706"/>
      <c r="W283" s="1706"/>
      <c r="X283" s="1706"/>
      <c r="Y283" s="1706"/>
      <c r="Z283" s="1706"/>
      <c r="AA283" s="1706"/>
      <c r="AB283" s="1706"/>
      <c r="AC283" s="1706"/>
      <c r="AD283" s="1706"/>
      <c r="AE283" s="1706"/>
      <c r="AF283" s="1706">
        <v>1</v>
      </c>
      <c r="AG283" s="1881">
        <v>46200</v>
      </c>
      <c r="AH283" s="1666" t="s">
        <v>39</v>
      </c>
      <c r="AI283" s="1670" t="s">
        <v>986</v>
      </c>
      <c r="AJ283" s="1670" t="s">
        <v>1336</v>
      </c>
      <c r="AK283" s="1907">
        <v>26</v>
      </c>
      <c r="AL283" s="1904"/>
      <c r="AM283" s="1904"/>
      <c r="AN283" s="1904"/>
      <c r="AO283" s="1905"/>
      <c r="AP283" s="37"/>
      <c r="AQ283" s="7"/>
    </row>
    <row r="284" spans="1:43" s="1710" customFormat="1" ht="12.75" customHeight="1">
      <c r="A284" s="1665">
        <v>283</v>
      </c>
      <c r="B284" s="7"/>
      <c r="C284" s="1706"/>
      <c r="D284" s="1706"/>
      <c r="E284" s="1706"/>
      <c r="F284" s="1706"/>
      <c r="G284" s="1706"/>
      <c r="H284" s="1706"/>
      <c r="I284" s="1706"/>
      <c r="J284" s="1706"/>
      <c r="K284" s="1706"/>
      <c r="L284" s="1706"/>
      <c r="M284" s="1706"/>
      <c r="N284" s="1706"/>
      <c r="O284" s="1706"/>
      <c r="P284" s="1706"/>
      <c r="Q284" s="1706"/>
      <c r="R284" s="1706"/>
      <c r="S284" s="1734"/>
      <c r="T284" s="1706"/>
      <c r="U284" s="1706"/>
      <c r="V284" s="1706"/>
      <c r="W284" s="1706"/>
      <c r="X284" s="1706"/>
      <c r="Y284" s="1706"/>
      <c r="Z284" s="1706"/>
      <c r="AA284" s="1706"/>
      <c r="AB284" s="1706"/>
      <c r="AC284" s="1706"/>
      <c r="AD284" s="1706"/>
      <c r="AE284" s="1706"/>
      <c r="AF284" s="1706"/>
      <c r="AG284" s="1881"/>
      <c r="AH284" s="2027"/>
      <c r="AI284" s="7"/>
      <c r="AJ284" s="37" t="s">
        <v>173</v>
      </c>
      <c r="AK284" s="1903"/>
      <c r="AL284" s="1904"/>
      <c r="AM284" s="1904"/>
      <c r="AN284" s="1904"/>
      <c r="AO284" s="1905"/>
      <c r="AP284" s="1867" t="s">
        <v>173</v>
      </c>
      <c r="AQ284" s="7"/>
    </row>
    <row r="285" spans="1:43" s="1710" customFormat="1" ht="12.75" customHeight="1">
      <c r="A285" s="1665">
        <v>284</v>
      </c>
      <c r="B285" s="217"/>
      <c r="C285" s="1738"/>
      <c r="D285" s="1738"/>
      <c r="E285" s="1738"/>
      <c r="F285" s="1738"/>
      <c r="G285" s="1738"/>
      <c r="H285" s="1738"/>
      <c r="I285" s="1738"/>
      <c r="J285" s="1738"/>
      <c r="K285" s="1738"/>
      <c r="L285" s="1738"/>
      <c r="M285" s="1738"/>
      <c r="N285" s="1738"/>
      <c r="O285" s="1738"/>
      <c r="P285" s="1738"/>
      <c r="Q285" s="1738"/>
      <c r="R285" s="1738"/>
      <c r="S285" s="1739"/>
      <c r="T285" s="1738"/>
      <c r="U285" s="1738"/>
      <c r="V285" s="1738"/>
      <c r="W285" s="1738"/>
      <c r="X285" s="1738"/>
      <c r="Y285" s="1738"/>
      <c r="Z285" s="1738"/>
      <c r="AA285" s="1738"/>
      <c r="AB285" s="1738"/>
      <c r="AC285" s="1738"/>
      <c r="AD285" s="1738"/>
      <c r="AE285" s="1738"/>
      <c r="AF285" s="1738"/>
      <c r="AG285" s="1887"/>
      <c r="AH285" s="1742" t="s">
        <v>46</v>
      </c>
      <c r="AI285" s="1743" t="s">
        <v>1108</v>
      </c>
      <c r="AJ285" s="1743" t="s">
        <v>1106</v>
      </c>
      <c r="AK285" s="1931"/>
      <c r="AL285" s="1921"/>
      <c r="AM285" s="2038" t="s">
        <v>878</v>
      </c>
      <c r="AN285" s="2039"/>
      <c r="AO285" s="1922"/>
      <c r="AP285" s="37"/>
      <c r="AQ285" s="7"/>
    </row>
    <row r="286" spans="1:43" s="1710" customFormat="1" ht="12.75" customHeight="1">
      <c r="A286" s="1665">
        <v>285</v>
      </c>
      <c r="B286" s="206" t="s">
        <v>1160</v>
      </c>
      <c r="C286" s="1706"/>
      <c r="D286" s="1706"/>
      <c r="E286" s="1706"/>
      <c r="F286" s="1706"/>
      <c r="G286" s="1706"/>
      <c r="H286" s="1706"/>
      <c r="I286" s="1706"/>
      <c r="J286" s="1706"/>
      <c r="K286" s="1706"/>
      <c r="L286" s="1706"/>
      <c r="M286" s="1706"/>
      <c r="N286" s="1706"/>
      <c r="O286" s="1706"/>
      <c r="P286" s="1706"/>
      <c r="Q286" s="1706"/>
      <c r="R286" s="1706"/>
      <c r="S286" s="1734"/>
      <c r="T286" s="1706"/>
      <c r="U286" s="1706">
        <v>1</v>
      </c>
      <c r="V286" s="1706"/>
      <c r="W286" s="1706"/>
      <c r="X286" s="1706"/>
      <c r="Y286" s="1706"/>
      <c r="Z286" s="1706"/>
      <c r="AA286" s="1706"/>
      <c r="AB286" s="1706"/>
      <c r="AC286" s="1706"/>
      <c r="AD286" s="1706"/>
      <c r="AE286" s="1706"/>
      <c r="AF286" s="1706">
        <v>1</v>
      </c>
      <c r="AG286" s="1881"/>
      <c r="AH286" s="1666" t="s">
        <v>39</v>
      </c>
      <c r="AI286" s="7"/>
      <c r="AJ286" s="1673" t="s">
        <v>1282</v>
      </c>
      <c r="AK286" s="1908">
        <v>26</v>
      </c>
      <c r="AL286" s="1904"/>
      <c r="AM286" s="1941" t="s">
        <v>878</v>
      </c>
      <c r="AN286" s="1937"/>
      <c r="AO286" s="1905"/>
      <c r="AP286" s="37"/>
      <c r="AQ286" s="7"/>
    </row>
    <row r="287" spans="1:43" s="1710" customFormat="1" ht="12.75" customHeight="1">
      <c r="A287" s="1665">
        <v>286</v>
      </c>
      <c r="B287" s="295"/>
      <c r="C287" s="1708"/>
      <c r="D287" s="1708"/>
      <c r="E287" s="1708"/>
      <c r="F287" s="1708"/>
      <c r="G287" s="1708"/>
      <c r="H287" s="1708"/>
      <c r="I287" s="1708"/>
      <c r="J287" s="1708"/>
      <c r="K287" s="1708"/>
      <c r="L287" s="1708"/>
      <c r="M287" s="1708"/>
      <c r="N287" s="1708"/>
      <c r="O287" s="1708"/>
      <c r="P287" s="1708"/>
      <c r="Q287" s="1708"/>
      <c r="R287" s="1708"/>
      <c r="S287" s="1735"/>
      <c r="T287" s="1708"/>
      <c r="U287" s="1708"/>
      <c r="V287" s="1708"/>
      <c r="W287" s="1708"/>
      <c r="X287" s="1708"/>
      <c r="Y287" s="1708"/>
      <c r="Z287" s="1708"/>
      <c r="AA287" s="1708"/>
      <c r="AB287" s="1708"/>
      <c r="AC287" s="1708"/>
      <c r="AD287" s="1708"/>
      <c r="AE287" s="1708"/>
      <c r="AF287" s="1708"/>
      <c r="AG287" s="1882"/>
      <c r="AH287" s="1678"/>
      <c r="AI287" s="295"/>
      <c r="AJ287" s="1769" t="s">
        <v>130</v>
      </c>
      <c r="AK287" s="1942"/>
      <c r="AL287" s="1901"/>
      <c r="AM287" s="1943"/>
      <c r="AN287" s="1944"/>
      <c r="AO287" s="1902"/>
      <c r="AP287" s="1867"/>
      <c r="AQ287" s="7"/>
    </row>
    <row r="288" spans="1:43" s="1710" customFormat="1" ht="12.75" customHeight="1">
      <c r="A288" s="1665">
        <v>287</v>
      </c>
      <c r="B288" s="7"/>
      <c r="C288" s="1706"/>
      <c r="D288" s="1706"/>
      <c r="E288" s="1706"/>
      <c r="F288" s="1706"/>
      <c r="G288" s="1706"/>
      <c r="H288" s="1706"/>
      <c r="I288" s="1706"/>
      <c r="J288" s="1706"/>
      <c r="K288" s="1706"/>
      <c r="L288" s="1706"/>
      <c r="M288" s="1706"/>
      <c r="N288" s="1706"/>
      <c r="O288" s="1706"/>
      <c r="P288" s="1706"/>
      <c r="Q288" s="1706"/>
      <c r="R288" s="1706"/>
      <c r="S288" s="1734"/>
      <c r="T288" s="1706"/>
      <c r="U288" s="1706"/>
      <c r="V288" s="1706"/>
      <c r="W288" s="1706"/>
      <c r="X288" s="1706"/>
      <c r="Y288" s="1706"/>
      <c r="Z288" s="1706"/>
      <c r="AA288" s="1706"/>
      <c r="AB288" s="1706"/>
      <c r="AC288" s="1706"/>
      <c r="AD288" s="1706">
        <v>1</v>
      </c>
      <c r="AE288" s="1706"/>
      <c r="AF288" s="1706"/>
      <c r="AG288" s="1891"/>
      <c r="AH288" s="1666"/>
      <c r="AI288" s="7"/>
      <c r="AJ288" s="1866" t="s">
        <v>1290</v>
      </c>
      <c r="AK288" s="1906"/>
      <c r="AL288" s="1904"/>
      <c r="AM288" s="1941"/>
      <c r="AN288" s="1937"/>
      <c r="AO288" s="1905"/>
      <c r="AP288" s="1878"/>
      <c r="AQ288" s="7"/>
    </row>
    <row r="289" spans="1:43" s="1710" customFormat="1" ht="12.75" customHeight="1">
      <c r="A289" s="1665">
        <v>288</v>
      </c>
      <c r="B289" s="7"/>
      <c r="C289" s="1706"/>
      <c r="D289" s="1706"/>
      <c r="E289" s="1706"/>
      <c r="F289" s="1706"/>
      <c r="G289" s="1706"/>
      <c r="H289" s="1706"/>
      <c r="I289" s="1706"/>
      <c r="J289" s="1706"/>
      <c r="K289" s="1706"/>
      <c r="L289" s="1706"/>
      <c r="M289" s="1706"/>
      <c r="N289" s="1706"/>
      <c r="O289" s="1706"/>
      <c r="P289" s="1706"/>
      <c r="Q289" s="1706"/>
      <c r="R289" s="1706"/>
      <c r="S289" s="1734"/>
      <c r="T289" s="1706">
        <v>1</v>
      </c>
      <c r="U289" s="1706"/>
      <c r="V289" s="1706"/>
      <c r="W289" s="1706"/>
      <c r="X289" s="1706"/>
      <c r="Y289" s="1706"/>
      <c r="Z289" s="1706"/>
      <c r="AA289" s="1706"/>
      <c r="AB289" s="1706"/>
      <c r="AC289" s="1706"/>
      <c r="AD289" s="1706"/>
      <c r="AE289" s="1706"/>
      <c r="AF289" s="1706"/>
      <c r="AG289" s="1881" t="s">
        <v>1201</v>
      </c>
      <c r="AH289" s="1666"/>
      <c r="AI289" s="7"/>
      <c r="AJ289" s="7" t="s">
        <v>1187</v>
      </c>
      <c r="AK289" s="1906"/>
      <c r="AL289" s="1904"/>
      <c r="AM289" s="1941"/>
      <c r="AN289" s="1937"/>
      <c r="AO289" s="1905"/>
      <c r="AP289" s="1878"/>
      <c r="AQ289" s="7"/>
    </row>
    <row r="290" spans="1:43" s="1710" customFormat="1" ht="12.75" customHeight="1">
      <c r="A290" s="1665">
        <v>289</v>
      </c>
      <c r="B290" s="7"/>
      <c r="C290" s="1706"/>
      <c r="D290" s="1706"/>
      <c r="E290" s="1706"/>
      <c r="F290" s="1706"/>
      <c r="G290" s="1706"/>
      <c r="H290" s="1706"/>
      <c r="I290" s="1706"/>
      <c r="J290" s="1706"/>
      <c r="K290" s="1706"/>
      <c r="L290" s="1706"/>
      <c r="M290" s="1706"/>
      <c r="N290" s="1706"/>
      <c r="O290" s="1706"/>
      <c r="P290" s="1706"/>
      <c r="Q290" s="1706"/>
      <c r="R290" s="1706"/>
      <c r="S290" s="1734"/>
      <c r="T290" s="1706"/>
      <c r="U290" s="1706"/>
      <c r="V290" s="1706"/>
      <c r="W290" s="1706"/>
      <c r="X290" s="1706"/>
      <c r="Y290" s="1706"/>
      <c r="Z290" s="1706"/>
      <c r="AA290" s="1706"/>
      <c r="AB290" s="1706"/>
      <c r="AC290" s="1706"/>
      <c r="AD290" s="1706"/>
      <c r="AE290" s="1706"/>
      <c r="AF290" s="1706"/>
      <c r="AG290" s="1881"/>
      <c r="AH290" s="1666"/>
      <c r="AI290" s="7"/>
      <c r="AJ290" s="7"/>
      <c r="AK290" s="1906"/>
      <c r="AL290" s="1904"/>
      <c r="AM290" s="1941"/>
      <c r="AN290" s="1937"/>
      <c r="AO290" s="1905"/>
      <c r="AP290" s="37"/>
      <c r="AQ290" s="7"/>
    </row>
    <row r="291" spans="1:43" s="1710" customFormat="1" ht="12.75" customHeight="1">
      <c r="A291" s="1665">
        <v>290</v>
      </c>
      <c r="C291" s="1706"/>
      <c r="D291" s="1706"/>
      <c r="E291" s="1706"/>
      <c r="F291" s="1706"/>
      <c r="G291" s="1706"/>
      <c r="H291" s="1706"/>
      <c r="I291" s="1706"/>
      <c r="J291" s="1706"/>
      <c r="K291" s="1706"/>
      <c r="L291" s="1706"/>
      <c r="M291" s="1706"/>
      <c r="N291" s="1706"/>
      <c r="O291" s="1706"/>
      <c r="P291" s="1706"/>
      <c r="Q291" s="1706"/>
      <c r="R291" s="1706"/>
      <c r="S291" s="1734"/>
      <c r="T291" s="1706"/>
      <c r="U291" s="1706"/>
      <c r="V291" s="1706"/>
      <c r="W291" s="1706"/>
      <c r="X291" s="1706"/>
      <c r="Y291" s="1706"/>
      <c r="Z291" s="1706"/>
      <c r="AA291" s="1706"/>
      <c r="AB291" s="1706"/>
      <c r="AC291" s="1706"/>
      <c r="AD291" s="1706"/>
      <c r="AE291" s="1706"/>
      <c r="AF291" s="1706"/>
      <c r="AG291" s="1881"/>
      <c r="AH291" s="1674"/>
      <c r="AK291" s="1906"/>
      <c r="AL291" s="1904"/>
      <c r="AM291" s="1937"/>
      <c r="AN291" s="1937"/>
      <c r="AO291" s="1905"/>
      <c r="AP291" s="37"/>
      <c r="AQ291" s="7"/>
    </row>
    <row r="292" spans="1:43" s="1710" customFormat="1" ht="12.75" customHeight="1">
      <c r="A292" s="1665">
        <v>291</v>
      </c>
      <c r="B292" s="7"/>
      <c r="C292" s="1706"/>
      <c r="D292" s="1706"/>
      <c r="E292" s="1706"/>
      <c r="F292" s="1706"/>
      <c r="G292" s="1706"/>
      <c r="H292" s="1706"/>
      <c r="I292" s="1706"/>
      <c r="J292" s="1706"/>
      <c r="K292" s="1706"/>
      <c r="L292" s="1706"/>
      <c r="M292" s="1706"/>
      <c r="N292" s="1706"/>
      <c r="O292" s="1706"/>
      <c r="P292" s="1706"/>
      <c r="Q292" s="1706"/>
      <c r="R292" s="1706"/>
      <c r="S292" s="1734"/>
      <c r="T292" s="1706"/>
      <c r="U292" s="1706"/>
      <c r="V292" s="1706"/>
      <c r="W292" s="1706"/>
      <c r="X292" s="336"/>
      <c r="Y292" s="336"/>
      <c r="Z292" s="336"/>
      <c r="AA292" s="336"/>
      <c r="AB292" s="336"/>
      <c r="AC292" s="336"/>
      <c r="AD292" s="336"/>
      <c r="AE292" s="336"/>
      <c r="AF292" s="1706"/>
      <c r="AG292" s="1891"/>
      <c r="AH292" s="1679"/>
      <c r="AI292" s="1679"/>
      <c r="AJ292" s="7"/>
      <c r="AK292" s="1945"/>
      <c r="AL292" s="1904"/>
      <c r="AM292" s="1937"/>
      <c r="AN292" s="1937"/>
      <c r="AO292" s="1905"/>
      <c r="AP292" s="37"/>
      <c r="AQ292" s="7"/>
    </row>
    <row r="293" spans="1:43" ht="12.75" customHeight="1" thickBot="1">
      <c r="A293" s="1665">
        <v>292</v>
      </c>
      <c r="B293" s="1757"/>
      <c r="C293" s="1703"/>
      <c r="D293" s="1703"/>
      <c r="E293" s="1703"/>
      <c r="F293" s="1703"/>
      <c r="G293" s="1703"/>
      <c r="H293" s="1703"/>
      <c r="I293" s="1703"/>
      <c r="J293" s="1703"/>
      <c r="K293" s="1703"/>
      <c r="L293" s="1703"/>
      <c r="M293" s="1703"/>
      <c r="N293" s="1703"/>
      <c r="O293" s="1703"/>
      <c r="P293" s="1703"/>
      <c r="Q293" s="1703"/>
      <c r="R293" s="1703"/>
      <c r="S293" s="1761"/>
      <c r="T293" s="1703"/>
      <c r="U293" s="1703"/>
      <c r="V293" s="1703"/>
      <c r="W293" s="1703"/>
      <c r="X293" s="1758"/>
      <c r="Y293" s="1758"/>
      <c r="Z293" s="1758"/>
      <c r="AA293" s="1758"/>
      <c r="AB293" s="1758"/>
      <c r="AC293" s="1758"/>
      <c r="AD293" s="1758"/>
      <c r="AE293" s="1758"/>
      <c r="AF293" s="1703"/>
      <c r="AG293" s="1892"/>
      <c r="AH293" s="1759"/>
      <c r="AI293" s="1760"/>
      <c r="AJ293" s="1757"/>
      <c r="AK293" s="1946"/>
      <c r="AL293" s="1947"/>
      <c r="AM293" s="1948"/>
      <c r="AN293" s="1948"/>
      <c r="AO293" s="1949"/>
      <c r="AP293" s="1879"/>
      <c r="AQ293" s="10"/>
    </row>
    <row r="294" spans="1:43" ht="15.75">
      <c r="A294" s="1665">
        <v>293</v>
      </c>
      <c r="B294" s="10"/>
      <c r="C294" s="1701"/>
      <c r="D294" s="1701"/>
      <c r="E294" s="1701"/>
      <c r="F294" s="1701"/>
      <c r="G294" s="1701"/>
      <c r="H294" s="1701"/>
      <c r="I294" s="1701"/>
      <c r="J294" s="1701"/>
      <c r="K294" s="1701"/>
      <c r="L294" s="1701"/>
      <c r="M294" s="1701"/>
      <c r="N294" s="1701"/>
      <c r="O294" s="1701"/>
      <c r="P294" s="1701"/>
      <c r="Q294" s="1701"/>
      <c r="R294" s="1701"/>
      <c r="S294" s="1701"/>
      <c r="T294" s="1701"/>
      <c r="U294" s="1701"/>
      <c r="V294" s="1701"/>
      <c r="W294" s="1701"/>
      <c r="X294" s="1702"/>
      <c r="Y294" s="1702"/>
      <c r="Z294" s="1702"/>
      <c r="AA294" s="1702"/>
      <c r="AB294" s="1702"/>
      <c r="AC294" s="1702"/>
      <c r="AD294" s="1702"/>
      <c r="AE294" s="1702"/>
      <c r="AF294" s="1701"/>
      <c r="AG294" s="1893"/>
      <c r="AH294" s="1674"/>
      <c r="AI294" s="1679"/>
      <c r="AJ294" s="10"/>
      <c r="AK294" s="1950"/>
      <c r="AL294" s="1951"/>
      <c r="AM294" s="1952"/>
      <c r="AN294" s="1952"/>
      <c r="AO294" s="1953"/>
      <c r="AP294" s="8"/>
      <c r="AQ294" s="10"/>
    </row>
    <row r="295" spans="1:43" ht="15.75">
      <c r="A295" s="1665"/>
      <c r="B295" s="10"/>
      <c r="C295" s="1701"/>
      <c r="D295" s="1701"/>
      <c r="E295" s="1701"/>
      <c r="F295" s="1701"/>
      <c r="G295" s="1701"/>
      <c r="H295" s="1701"/>
      <c r="I295" s="1701"/>
      <c r="J295" s="1701"/>
      <c r="K295" s="1701"/>
      <c r="L295" s="1701"/>
      <c r="M295" s="1701"/>
      <c r="N295" s="1701"/>
      <c r="O295" s="1701"/>
      <c r="P295" s="1701"/>
      <c r="Q295" s="1701"/>
      <c r="R295" s="1701"/>
      <c r="S295" s="1701"/>
      <c r="T295" s="1701"/>
      <c r="U295" s="1701"/>
      <c r="V295" s="1701"/>
      <c r="W295" s="1701"/>
      <c r="X295" s="1702"/>
      <c r="Y295" s="1702"/>
      <c r="Z295" s="1702"/>
      <c r="AA295" s="1702"/>
      <c r="AB295" s="1702"/>
      <c r="AC295" s="1702"/>
      <c r="AD295" s="1702"/>
      <c r="AE295" s="1702"/>
      <c r="AF295" s="1701"/>
      <c r="AG295" s="1692"/>
      <c r="AH295" s="1674"/>
      <c r="AI295" s="1700"/>
      <c r="AJ295" s="10"/>
      <c r="AL295" s="1772"/>
      <c r="AM295" s="1771"/>
      <c r="AN295" s="1771"/>
      <c r="AO295" s="1771"/>
      <c r="AP295" s="8"/>
      <c r="AQ295" s="10"/>
    </row>
    <row r="296" spans="1:43">
      <c r="A296" s="1682"/>
    </row>
    <row r="297" spans="1:43">
      <c r="A297" s="1682"/>
    </row>
    <row r="298" spans="1:43">
      <c r="A298" s="1682"/>
      <c r="C298" s="1287"/>
      <c r="D298" s="1287"/>
      <c r="E298" s="1287"/>
      <c r="F298" s="1287"/>
      <c r="G298" s="1287"/>
      <c r="H298" s="1287"/>
      <c r="I298" s="1287"/>
      <c r="J298" s="1287"/>
      <c r="K298" s="1287"/>
      <c r="L298" s="1287"/>
      <c r="M298" s="1287"/>
      <c r="N298" s="1287"/>
      <c r="O298" s="1287"/>
      <c r="P298" s="1287"/>
      <c r="Q298" s="1287"/>
      <c r="R298" s="1287"/>
      <c r="S298" s="1287"/>
      <c r="T298" s="1287"/>
      <c r="U298" s="1287"/>
      <c r="V298" s="1287"/>
      <c r="W298" s="1287"/>
      <c r="X298" s="1287"/>
      <c r="Y298" s="1287"/>
      <c r="Z298" s="1287"/>
      <c r="AA298" s="1287"/>
      <c r="AB298" s="1287"/>
      <c r="AC298" s="1287"/>
      <c r="AD298" s="1287"/>
      <c r="AE298" s="1287"/>
      <c r="AF298" s="1287"/>
      <c r="AG298" s="1287"/>
      <c r="AH298" s="1287"/>
      <c r="AI298" s="1287"/>
      <c r="AL298" s="1773"/>
    </row>
    <row r="299" spans="1:43">
      <c r="A299" s="1682"/>
      <c r="C299" s="1287"/>
      <c r="D299" s="1287"/>
      <c r="E299" s="1287"/>
      <c r="F299" s="1287"/>
      <c r="G299" s="1287"/>
      <c r="H299" s="1287"/>
      <c r="I299" s="1287"/>
      <c r="J299" s="1287"/>
      <c r="K299" s="1287"/>
      <c r="L299" s="1287"/>
      <c r="M299" s="1287"/>
      <c r="N299" s="1287"/>
      <c r="O299" s="1287"/>
      <c r="P299" s="1287"/>
      <c r="Q299" s="1287"/>
      <c r="R299" s="1287"/>
      <c r="S299" s="1287"/>
      <c r="T299" s="1287"/>
      <c r="U299" s="1287"/>
      <c r="V299" s="1287"/>
      <c r="W299" s="1287"/>
      <c r="X299" s="1287"/>
      <c r="Y299" s="1287"/>
      <c r="Z299" s="1287"/>
      <c r="AA299" s="1287"/>
      <c r="AB299" s="1287"/>
      <c r="AC299" s="1287"/>
      <c r="AD299" s="1287"/>
      <c r="AE299" s="1287"/>
      <c r="AF299" s="1287"/>
      <c r="AG299" s="1287"/>
      <c r="AH299" s="1287"/>
      <c r="AI299" s="1287"/>
      <c r="AL299" s="1773"/>
    </row>
    <row r="300" spans="1:43">
      <c r="A300" s="1682"/>
      <c r="C300" s="1287"/>
      <c r="D300" s="1287"/>
      <c r="E300" s="1287"/>
      <c r="F300" s="1287"/>
      <c r="G300" s="1287"/>
      <c r="H300" s="1287"/>
      <c r="I300" s="1287"/>
      <c r="J300" s="1287"/>
      <c r="K300" s="1287"/>
      <c r="L300" s="1287"/>
      <c r="M300" s="1287"/>
      <c r="N300" s="1287"/>
      <c r="O300" s="1287"/>
      <c r="P300" s="1287"/>
      <c r="Q300" s="1287"/>
      <c r="R300" s="1287"/>
      <c r="S300" s="1287"/>
      <c r="T300" s="1287"/>
      <c r="U300" s="1287"/>
      <c r="V300" s="1287"/>
      <c r="W300" s="1287"/>
      <c r="X300" s="1287"/>
      <c r="Y300" s="1287"/>
      <c r="Z300" s="1287"/>
      <c r="AA300" s="1287"/>
      <c r="AB300" s="1287"/>
      <c r="AC300" s="1287"/>
      <c r="AD300" s="1287"/>
      <c r="AE300" s="1287"/>
      <c r="AF300" s="1287"/>
      <c r="AG300" s="1287"/>
      <c r="AH300" s="1287"/>
      <c r="AI300" s="1287"/>
      <c r="AL300" s="1773"/>
    </row>
    <row r="301" spans="1:43">
      <c r="A301" s="1682"/>
      <c r="C301" s="1287"/>
      <c r="D301" s="1287"/>
      <c r="E301" s="1287"/>
      <c r="F301" s="1287"/>
      <c r="G301" s="1287"/>
      <c r="H301" s="1287"/>
      <c r="I301" s="1287"/>
      <c r="J301" s="1287"/>
      <c r="K301" s="1287"/>
      <c r="L301" s="1287"/>
      <c r="M301" s="1287"/>
      <c r="N301" s="1287"/>
      <c r="O301" s="1287"/>
      <c r="P301" s="1287"/>
      <c r="Q301" s="1287"/>
      <c r="R301" s="1287"/>
      <c r="S301" s="1287"/>
      <c r="T301" s="1287"/>
      <c r="U301" s="1287"/>
      <c r="V301" s="1287"/>
      <c r="W301" s="1287"/>
      <c r="X301" s="1287"/>
      <c r="Y301" s="1287"/>
      <c r="Z301" s="1287"/>
      <c r="AA301" s="1287"/>
      <c r="AB301" s="1287"/>
      <c r="AC301" s="1287"/>
      <c r="AD301" s="1287"/>
      <c r="AE301" s="1287"/>
      <c r="AF301" s="1287"/>
      <c r="AG301" s="1287"/>
      <c r="AH301" s="1287"/>
      <c r="AI301" s="1287"/>
      <c r="AL301" s="1773"/>
    </row>
    <row r="302" spans="1:43">
      <c r="A302" s="1682"/>
      <c r="C302" s="1287"/>
      <c r="D302" s="1287"/>
      <c r="E302" s="1287"/>
      <c r="F302" s="1287"/>
      <c r="G302" s="1287"/>
      <c r="H302" s="1287"/>
      <c r="I302" s="1287"/>
      <c r="J302" s="1287"/>
      <c r="K302" s="1287"/>
      <c r="L302" s="1287"/>
      <c r="M302" s="1287"/>
      <c r="N302" s="1287"/>
      <c r="O302" s="1287"/>
      <c r="P302" s="1287"/>
      <c r="Q302" s="1287"/>
      <c r="R302" s="1287"/>
      <c r="S302" s="1287"/>
      <c r="T302" s="1287"/>
      <c r="U302" s="1287"/>
      <c r="V302" s="1287"/>
      <c r="W302" s="1287"/>
      <c r="X302" s="1287"/>
      <c r="Y302" s="1287"/>
      <c r="Z302" s="1287"/>
      <c r="AA302" s="1287"/>
      <c r="AB302" s="1287"/>
      <c r="AC302" s="1287"/>
      <c r="AD302" s="1287"/>
      <c r="AE302" s="1287"/>
      <c r="AF302" s="1287"/>
      <c r="AG302" s="1287"/>
      <c r="AH302" s="1287"/>
      <c r="AI302" s="1287"/>
      <c r="AL302" s="1773"/>
    </row>
    <row r="303" spans="1:43">
      <c r="A303" s="1682"/>
      <c r="C303" s="1287"/>
      <c r="D303" s="1287"/>
      <c r="E303" s="1287"/>
      <c r="F303" s="1287"/>
      <c r="G303" s="1287"/>
      <c r="H303" s="1287"/>
      <c r="I303" s="1287"/>
      <c r="J303" s="1287"/>
      <c r="K303" s="1287"/>
      <c r="L303" s="1287"/>
      <c r="M303" s="1287"/>
      <c r="N303" s="1287"/>
      <c r="O303" s="1287"/>
      <c r="P303" s="1287"/>
      <c r="Q303" s="1287"/>
      <c r="R303" s="1287"/>
      <c r="S303" s="1287"/>
      <c r="T303" s="1287"/>
      <c r="U303" s="1287"/>
      <c r="V303" s="1287"/>
      <c r="W303" s="1287"/>
      <c r="X303" s="1287"/>
      <c r="Y303" s="1287"/>
      <c r="Z303" s="1287"/>
      <c r="AA303" s="1287"/>
      <c r="AB303" s="1287"/>
      <c r="AC303" s="1287"/>
      <c r="AD303" s="1287"/>
      <c r="AE303" s="1287"/>
      <c r="AF303" s="1287"/>
      <c r="AG303" s="1287"/>
      <c r="AH303" s="1287"/>
      <c r="AI303" s="1287"/>
      <c r="AL303" s="1773"/>
    </row>
    <row r="304" spans="1:43">
      <c r="A304" s="1682"/>
      <c r="C304" s="1287"/>
      <c r="D304" s="1287"/>
      <c r="E304" s="1287"/>
      <c r="F304" s="1287"/>
      <c r="G304" s="1287"/>
      <c r="H304" s="1287"/>
      <c r="I304" s="1287"/>
      <c r="J304" s="1287"/>
      <c r="K304" s="1287"/>
      <c r="L304" s="1287"/>
      <c r="M304" s="1287"/>
      <c r="N304" s="1287"/>
      <c r="O304" s="1287"/>
      <c r="P304" s="1287"/>
      <c r="Q304" s="1287"/>
      <c r="R304" s="1287"/>
      <c r="S304" s="1287"/>
      <c r="T304" s="1287"/>
      <c r="U304" s="1287"/>
      <c r="V304" s="1287"/>
      <c r="W304" s="1287"/>
      <c r="X304" s="1287"/>
      <c r="Y304" s="1287"/>
      <c r="Z304" s="1287"/>
      <c r="AA304" s="1287"/>
      <c r="AB304" s="1287"/>
      <c r="AC304" s="1287"/>
      <c r="AD304" s="1287"/>
      <c r="AE304" s="1287"/>
      <c r="AF304" s="1287"/>
      <c r="AG304" s="1287"/>
      <c r="AH304" s="1287"/>
      <c r="AI304" s="1287"/>
      <c r="AL304" s="1773"/>
    </row>
    <row r="305" spans="1:38">
      <c r="A305" s="1682"/>
      <c r="C305" s="1287"/>
      <c r="D305" s="1287"/>
      <c r="E305" s="1287"/>
      <c r="F305" s="1287"/>
      <c r="G305" s="1287"/>
      <c r="H305" s="1287"/>
      <c r="I305" s="1287"/>
      <c r="J305" s="1287"/>
      <c r="K305" s="1287"/>
      <c r="L305" s="1287"/>
      <c r="M305" s="1287"/>
      <c r="N305" s="1287"/>
      <c r="O305" s="1287"/>
      <c r="P305" s="1287"/>
      <c r="Q305" s="1287"/>
      <c r="R305" s="1287"/>
      <c r="S305" s="1287"/>
      <c r="T305" s="1287"/>
      <c r="U305" s="1287"/>
      <c r="V305" s="1287"/>
      <c r="W305" s="1287"/>
      <c r="X305" s="1287"/>
      <c r="Y305" s="1287"/>
      <c r="Z305" s="1287"/>
      <c r="AA305" s="1287"/>
      <c r="AB305" s="1287"/>
      <c r="AC305" s="1287"/>
      <c r="AD305" s="1287"/>
      <c r="AE305" s="1287"/>
      <c r="AF305" s="1287"/>
      <c r="AG305" s="1287"/>
      <c r="AH305" s="1287"/>
      <c r="AI305" s="1287"/>
      <c r="AL305" s="1773"/>
    </row>
    <row r="306" spans="1:38">
      <c r="A306" s="1682"/>
      <c r="C306" s="1287"/>
      <c r="D306" s="1287"/>
      <c r="E306" s="1287"/>
      <c r="F306" s="1287"/>
      <c r="G306" s="1287"/>
      <c r="H306" s="1287"/>
      <c r="I306" s="1287"/>
      <c r="J306" s="1287"/>
      <c r="K306" s="1287"/>
      <c r="L306" s="1287"/>
      <c r="M306" s="1287"/>
      <c r="N306" s="1287"/>
      <c r="O306" s="1287"/>
      <c r="P306" s="1287"/>
      <c r="Q306" s="1287"/>
      <c r="R306" s="1287"/>
      <c r="S306" s="1287"/>
      <c r="T306" s="1287"/>
      <c r="U306" s="1287"/>
      <c r="V306" s="1287"/>
      <c r="W306" s="1287"/>
      <c r="X306" s="1287"/>
      <c r="Y306" s="1287"/>
      <c r="Z306" s="1287"/>
      <c r="AA306" s="1287"/>
      <c r="AB306" s="1287"/>
      <c r="AC306" s="1287"/>
      <c r="AD306" s="1287"/>
      <c r="AE306" s="1287"/>
      <c r="AF306" s="1287"/>
      <c r="AG306" s="1287"/>
      <c r="AH306" s="1287"/>
      <c r="AI306" s="1287"/>
      <c r="AL306" s="1773"/>
    </row>
  </sheetData>
  <autoFilter ref="A1:AQ295">
    <sortState ref="A2:AQ295">
      <sortCondition ref="A1:A295"/>
    </sortState>
  </autoFilter>
  <conditionalFormatting sqref="C1:C1048576">
    <cfRule type="expression" dxfId="29" priority="31">
      <formula>C1&lt;&gt;0</formula>
    </cfRule>
  </conditionalFormatting>
  <conditionalFormatting sqref="D1:D1048576">
    <cfRule type="expression" dxfId="28" priority="30">
      <formula>D1&lt;&gt;0</formula>
    </cfRule>
  </conditionalFormatting>
  <conditionalFormatting sqref="E1:E1048576">
    <cfRule type="expression" dxfId="27" priority="29">
      <formula>E1&lt;&gt;0</formula>
    </cfRule>
  </conditionalFormatting>
  <conditionalFormatting sqref="F1:F1048576">
    <cfRule type="expression" dxfId="26" priority="28">
      <formula>F1&lt;&gt;0</formula>
    </cfRule>
  </conditionalFormatting>
  <conditionalFormatting sqref="G1:G1048576">
    <cfRule type="expression" dxfId="25" priority="27">
      <formula>G1&lt;&gt;0</formula>
    </cfRule>
  </conditionalFormatting>
  <conditionalFormatting sqref="H1:H1048576">
    <cfRule type="expression" dxfId="24" priority="26">
      <formula>H1&lt;&gt;0</formula>
    </cfRule>
  </conditionalFormatting>
  <conditionalFormatting sqref="I1:I1048576">
    <cfRule type="expression" dxfId="23" priority="25">
      <formula>I1&lt;&gt;0</formula>
    </cfRule>
  </conditionalFormatting>
  <conditionalFormatting sqref="J1:J1048576">
    <cfRule type="expression" dxfId="22" priority="24">
      <formula>J1&lt;&gt;0</formula>
    </cfRule>
  </conditionalFormatting>
  <conditionalFormatting sqref="K1:K1048576">
    <cfRule type="expression" dxfId="21" priority="23">
      <formula>K1&lt;&gt;0</formula>
    </cfRule>
  </conditionalFormatting>
  <conditionalFormatting sqref="L1:L1048576">
    <cfRule type="expression" dxfId="20" priority="22">
      <formula>L1&lt;&gt;0</formula>
    </cfRule>
  </conditionalFormatting>
  <conditionalFormatting sqref="M1:M1048576">
    <cfRule type="expression" dxfId="19" priority="21">
      <formula>M1&lt;&gt;0</formula>
    </cfRule>
  </conditionalFormatting>
  <conditionalFormatting sqref="N1:N1048576">
    <cfRule type="expression" dxfId="18" priority="20">
      <formula>N1&lt;&gt;0</formula>
    </cfRule>
  </conditionalFormatting>
  <conditionalFormatting sqref="O1:O1048576">
    <cfRule type="expression" dxfId="17" priority="17">
      <formula>O1&lt;&gt;0</formula>
    </cfRule>
  </conditionalFormatting>
  <conditionalFormatting sqref="P1:P1048576">
    <cfRule type="expression" dxfId="16" priority="19">
      <formula>P1&lt;&gt;0</formula>
    </cfRule>
  </conditionalFormatting>
  <conditionalFormatting sqref="Q1:Q1048576">
    <cfRule type="expression" dxfId="15" priority="1">
      <formula>Q1&lt;&gt;0</formula>
    </cfRule>
  </conditionalFormatting>
  <conditionalFormatting sqref="R1:R1048576">
    <cfRule type="expression" dxfId="14" priority="16">
      <formula>R1&lt;&gt;0</formula>
    </cfRule>
  </conditionalFormatting>
  <conditionalFormatting sqref="S1:S1048576">
    <cfRule type="expression" dxfId="13" priority="2">
      <formula>S1&lt;&gt;0</formula>
    </cfRule>
  </conditionalFormatting>
  <conditionalFormatting sqref="T1:T1048576">
    <cfRule type="expression" dxfId="12" priority="15">
      <formula>T1&lt;&gt;0</formula>
    </cfRule>
  </conditionalFormatting>
  <conditionalFormatting sqref="U1:U1048576">
    <cfRule type="expression" dxfId="11" priority="14">
      <formula>U1&lt;&gt;0</formula>
    </cfRule>
  </conditionalFormatting>
  <conditionalFormatting sqref="V1:V1048576">
    <cfRule type="expression" dxfId="10" priority="13">
      <formula>V1&lt;&gt;0</formula>
    </cfRule>
  </conditionalFormatting>
  <conditionalFormatting sqref="W1:W1048576">
    <cfRule type="expression" dxfId="9" priority="12">
      <formula>W1&lt;&gt;0</formula>
    </cfRule>
  </conditionalFormatting>
  <conditionalFormatting sqref="X1:X1048576">
    <cfRule type="expression" dxfId="8" priority="11">
      <formula>X1&lt;&gt;0</formula>
    </cfRule>
  </conditionalFormatting>
  <conditionalFormatting sqref="Y1:Y1048576">
    <cfRule type="expression" dxfId="7" priority="10">
      <formula>Y1&lt;&gt;0</formula>
    </cfRule>
  </conditionalFormatting>
  <conditionalFormatting sqref="Z1:Z1048576">
    <cfRule type="expression" dxfId="6" priority="9">
      <formula>Z1&lt;&gt;0</formula>
    </cfRule>
  </conditionalFormatting>
  <conditionalFormatting sqref="AA1:AA1048576">
    <cfRule type="expression" dxfId="5" priority="7">
      <formula>AA1&lt;&gt;0</formula>
    </cfRule>
  </conditionalFormatting>
  <conditionalFormatting sqref="AB1:AB1048576">
    <cfRule type="expression" dxfId="4" priority="6">
      <formula>AB1&lt;&gt;0</formula>
    </cfRule>
  </conditionalFormatting>
  <conditionalFormatting sqref="AC1:AC1048576">
    <cfRule type="expression" dxfId="3" priority="5">
      <formula>AC1&lt;&gt;0</formula>
    </cfRule>
  </conditionalFormatting>
  <conditionalFormatting sqref="AD1:AD1048576">
    <cfRule type="expression" dxfId="2" priority="4">
      <formula>AD1&lt;&gt;0</formula>
    </cfRule>
  </conditionalFormatting>
  <conditionalFormatting sqref="AE1:AE1048576">
    <cfRule type="expression" dxfId="1" priority="3">
      <formula>AE1&lt;&gt;0</formula>
    </cfRule>
  </conditionalFormatting>
  <conditionalFormatting sqref="AF1:AF1048576">
    <cfRule type="expression" dxfId="0" priority="8">
      <formula>AF1&lt;&gt;0</formula>
    </cfRule>
  </conditionalFormatting>
  <hyperlinks>
    <hyperlink ref="AH2" r:id="rId1"/>
    <hyperlink ref="AI263" r:id="rId2"/>
    <hyperlink ref="AI259" r:id="rId3"/>
    <hyperlink ref="AJ4" r:id="rId4" display="Novoletni pohod na Kum [1.220 m]"/>
    <hyperlink ref="AH107" r:id="rId5"/>
    <hyperlink ref="AH47" r:id="rId6"/>
    <hyperlink ref="AI240" r:id="rId7"/>
    <hyperlink ref="AH176" r:id="rId8"/>
    <hyperlink ref="AI166" r:id="rId9"/>
    <hyperlink ref="AH172" r:id="rId10"/>
    <hyperlink ref="AH252" r:id="rId11"/>
    <hyperlink ref="AH112" r:id="rId12"/>
    <hyperlink ref="AI76" r:id="rId13"/>
    <hyperlink ref="AH244" r:id="rId14"/>
    <hyperlink ref="AH232" r:id="rId15"/>
    <hyperlink ref="AI79" r:id="rId16"/>
    <hyperlink ref="AI170" r:id="rId17"/>
    <hyperlink ref="AH44" r:id="rId18"/>
    <hyperlink ref="AH183" r:id="rId19"/>
    <hyperlink ref="AH259" r:id="rId20"/>
    <hyperlink ref="AH263" r:id="rId21"/>
    <hyperlink ref="AI256" r:id="rId22"/>
    <hyperlink ref="AH251" r:id="rId23"/>
    <hyperlink ref="AH247" r:id="rId24"/>
    <hyperlink ref="AH192" r:id="rId25"/>
    <hyperlink ref="AH235" r:id="rId26"/>
    <hyperlink ref="AH243" r:id="rId27"/>
    <hyperlink ref="AH237" r:id="rId28"/>
    <hyperlink ref="AH157" r:id="rId29"/>
    <hyperlink ref="AH68" r:id="rId30"/>
    <hyperlink ref="AH106" r:id="rId31"/>
    <hyperlink ref="AH105" r:id="rId32"/>
    <hyperlink ref="AH33" r:id="rId33"/>
    <hyperlink ref="AH104" r:id="rId34"/>
    <hyperlink ref="AH131" r:id="rId35"/>
    <hyperlink ref="AH48" r:id="rId36"/>
    <hyperlink ref="AH142" r:id="rId37"/>
    <hyperlink ref="AH199" r:id="rId38" display="PDH"/>
    <hyperlink ref="AH31" r:id="rId39"/>
    <hyperlink ref="AH25" r:id="rId40"/>
    <hyperlink ref="AH24" r:id="rId41" display="ŠLC"/>
    <hyperlink ref="AH26" r:id="rId42"/>
    <hyperlink ref="AH3:AH7" r:id="rId43" display="POD"/>
    <hyperlink ref="AH279" r:id="rId44"/>
    <hyperlink ref="AI157" r:id="rId45" display="SPP"/>
    <hyperlink ref="AI178" r:id="rId46" display="SPP"/>
    <hyperlink ref="AI183" r:id="rId47" display="SPP"/>
    <hyperlink ref="AI192" r:id="rId48" display="SPP"/>
    <hyperlink ref="AI244" r:id="rId49" display="SPP"/>
    <hyperlink ref="AI142" r:id="rId50" display="RSPP"/>
    <hyperlink ref="AI232" r:id="rId51" display="RSPP"/>
    <hyperlink ref="AI237" r:id="rId52" display="RSPP"/>
    <hyperlink ref="AI49" r:id="rId53"/>
    <hyperlink ref="AI50" r:id="rId54"/>
    <hyperlink ref="AJ26" r:id="rId55" display="Bohor"/>
    <hyperlink ref="AJ24" r:id="rId56" display="Blegoš []"/>
    <hyperlink ref="AJ25" r:id="rId57" display="Boč [978 m]"/>
    <hyperlink ref="AJ18" r:id="rId58" display="Bavški Grintavec [2.347 m]"/>
    <hyperlink ref="AJ33" r:id="rId59" display="otroški tabor na Celjski koči [652 m]"/>
    <hyperlink ref="AJ48" r:id="rId60" display="Donačka gora [884 m]"/>
    <hyperlink ref="AJ47" r:id="rId61" display="Dobrča [1.634 m]"/>
    <hyperlink ref="AJ49" r:id="rId62"/>
    <hyperlink ref="AJ56" r:id="rId63" location="google_vignette" display="Ermanovec [1.026 m]"/>
    <hyperlink ref="AJ76" r:id="rId64" display="Grobniške Alpe"/>
    <hyperlink ref="AJ79" r:id="rId65" display="Hoher Sonnblick [3.106 m]"/>
    <hyperlink ref="AJ117" r:id="rId66" display="Krim [1.107 m]"/>
    <hyperlink ref="AJ105" r:id="rId67" display="Kofce - Veliki vrh [2.088 m]"/>
    <hyperlink ref="AJ104" r:id="rId68" display="Kobariški Stol [1.673 m]"/>
    <hyperlink ref="AJ112" r:id="rId69" display="Košutnikov turn [2.131 m]"/>
    <hyperlink ref="AJ107" r:id="rId70" display="Kopitnik [910 m]"/>
    <hyperlink ref="AJ131" r:id="rId71" display="Lisca [948 m]"/>
    <hyperlink ref="AJ142" r:id="rId72" display="Matajur [1.645 m]"/>
    <hyperlink ref="AJ157" r:id="rId73" display="Ojstrica [2.350 m]"/>
    <hyperlink ref="AJ178" r:id="rId74" display="Porezen [1.630 m]"/>
    <hyperlink ref="AJ183" r:id="rId75" display="Prisojnik, čez okno []"/>
    <hyperlink ref="AJ172" r:id="rId76" display="- Planina Zajamniki [1.280 m]"/>
    <hyperlink ref="AJ191" r:id="rId77" display="Ratitovec - Dražgoše"/>
    <hyperlink ref="AJ192" r:id="rId78" display="Razor [2.601 m]"/>
    <hyperlink ref="AJ235" r:id="rId79" display="Špiček [686 m]"/>
    <hyperlink ref="AJ237" r:id="rId80" display="Špik [2.472 m]"/>
    <hyperlink ref="AJ232" r:id="rId81" display="Škrlatica [2.740 m]"/>
    <hyperlink ref="AJ243" r:id="rId82" location="google_vignette" display="Trdinov vrh (1.178 m)"/>
    <hyperlink ref="AJ247" r:id="rId83" display="Trupejevo poldne [1.931 m]"/>
    <hyperlink ref="AJ244" r:id="rId84" display="Triglav [2.864 m]"/>
    <hyperlink ref="AJ251" r:id="rId85" display="Uršlja gora [1.699 m]"/>
    <hyperlink ref="AJ252" r:id="rId86" display="Uskovnica - Planina Zajamniki [1.280 m]"/>
    <hyperlink ref="AJ263" r:id="rId87" display="Viš/Jof Fuart [2.666 m]"/>
    <hyperlink ref="AJ259" r:id="rId88" display="Veliki Nabojs / Monte Nabois grande [2.3.13 m]"/>
    <hyperlink ref="AJ279" r:id="rId89" display="Zasavska sveta gora [852 m]"/>
    <hyperlink ref="AI26" r:id="rId90" display="ZPP"/>
    <hyperlink ref="AI31" r:id="rId91" display="RSPP"/>
    <hyperlink ref="AI47" r:id="rId92" display="SPP"/>
    <hyperlink ref="AI18" r:id="rId93" display="RSPP"/>
    <hyperlink ref="AJ223" r:id="rId94"/>
    <hyperlink ref="AJ19" r:id="rId95" display="Begunjščica [2.060 m] - Planina Prevala"/>
    <hyperlink ref="AH19" r:id="rId96"/>
    <hyperlink ref="AI19" r:id="rId97" display="SPP"/>
    <hyperlink ref="AH283" r:id="rId98"/>
    <hyperlink ref="AI283" r:id="rId99" display="SPP"/>
    <hyperlink ref="AJ158" r:id="rId100" display="Okrešel (1396 m)"/>
    <hyperlink ref="AJ20" r:id="rId101"/>
    <hyperlink ref="AH20" r:id="rId102"/>
    <hyperlink ref="AJ161" r:id="rId103"/>
    <hyperlink ref="AH158" r:id="rId104"/>
    <hyperlink ref="AI158" r:id="rId105" display="SPP"/>
    <hyperlink ref="AI180" r:id="rId106"/>
    <hyperlink ref="AJ231" r:id="rId107" display="Mežakla (1210 m)"/>
    <hyperlink ref="AJ12" r:id="rId108" display="Ajdna (1046 m)"/>
    <hyperlink ref="AJ213" r:id="rId109" display="Smolnik in Ajdna nad Završnico"/>
    <hyperlink ref="AH213" r:id="rId110"/>
    <hyperlink ref="AH12" r:id="rId111"/>
    <hyperlink ref="AJ218" r:id="rId112"/>
    <hyperlink ref="AH218" r:id="rId113"/>
    <hyperlink ref="AH223" r:id="rId114"/>
    <hyperlink ref="AI223" r:id="rId115" display="SPP"/>
    <hyperlink ref="AJ129" r:id="rId116"/>
    <hyperlink ref="AH129" r:id="rId117"/>
    <hyperlink ref="AI141" r:id="rId118" display="SPP"/>
    <hyperlink ref="AI200" r:id="rId119" display="SPP"/>
    <hyperlink ref="AI102" r:id="rId120" display="SPP"/>
    <hyperlink ref="AI185" r:id="rId121" display="SPP"/>
    <hyperlink ref="AI193" r:id="rId122" display="SPP"/>
    <hyperlink ref="AI75" r:id="rId123" display="SPP"/>
    <hyperlink ref="AI186" r:id="rId124" display="SPP"/>
    <hyperlink ref="AI116" r:id="rId125" display="SPP"/>
    <hyperlink ref="AI179" r:id="rId126" display="SPP"/>
    <hyperlink ref="AI251" r:id="rId127" display="SPP"/>
    <hyperlink ref="AI14" r:id="rId128" display="SPP"/>
    <hyperlink ref="AI248" r:id="rId129" display="SPP"/>
    <hyperlink ref="AI202" r:id="rId130" display="SPP"/>
    <hyperlink ref="AI201" r:id="rId131" display="SPP"/>
    <hyperlink ref="AI77" r:id="rId132" display="SPP"/>
    <hyperlink ref="AI109" r:id="rId133" display="SPP"/>
    <hyperlink ref="AJ109" r:id="rId134"/>
    <hyperlink ref="AJ97" r:id="rId135"/>
    <hyperlink ref="AI97" r:id="rId136" display="SPP"/>
    <hyperlink ref="AJ200" r:id="rId137"/>
    <hyperlink ref="AJ193" r:id="rId138"/>
    <hyperlink ref="AJ201" r:id="rId139"/>
    <hyperlink ref="AJ110" r:id="rId140"/>
    <hyperlink ref="AI110" r:id="rId141" display="SPP"/>
    <hyperlink ref="AI207" r:id="rId142" display="SPP"/>
    <hyperlink ref="AJ207" r:id="rId143"/>
    <hyperlink ref="AJ32" r:id="rId144"/>
    <hyperlink ref="AI32" r:id="rId145" display="SPP"/>
    <hyperlink ref="AJ70" r:id="rId146"/>
    <hyperlink ref="AI70" r:id="rId147" display="SPP"/>
    <hyperlink ref="AI90" r:id="rId148" display="SPP"/>
    <hyperlink ref="AJ90" r:id="rId149"/>
    <hyperlink ref="AI128" r:id="rId150" display="SPP"/>
    <hyperlink ref="AJ128" r:id="rId151"/>
    <hyperlink ref="AJ38" r:id="rId152"/>
    <hyperlink ref="AI38" r:id="rId153" display="SPP"/>
    <hyperlink ref="AJ94" r:id="rId154"/>
    <hyperlink ref="AI94" r:id="rId155" display="SPP"/>
    <hyperlink ref="AI224" r:id="rId156" display="SPP"/>
    <hyperlink ref="AJ224" r:id="rId157"/>
    <hyperlink ref="AJ102" r:id="rId158"/>
    <hyperlink ref="AI103" r:id="rId159" display="SPP"/>
    <hyperlink ref="AJ103" r:id="rId160"/>
    <hyperlink ref="AI53" r:id="rId161" display="SPP"/>
    <hyperlink ref="AJ53" r:id="rId162"/>
    <hyperlink ref="AJ174" r:id="rId163"/>
    <hyperlink ref="AH174" r:id="rId164"/>
    <hyperlink ref="AJ179" r:id="rId165"/>
    <hyperlink ref="AH179" r:id="rId166"/>
    <hyperlink ref="AJ196" r:id="rId167"/>
    <hyperlink ref="AI196" r:id="rId168" display="SPP"/>
    <hyperlink ref="AH196" r:id="rId169"/>
    <hyperlink ref="AH193" r:id="rId170" display="PDH"/>
    <hyperlink ref="AI222" r:id="rId171" display="SPP"/>
    <hyperlink ref="AJ222" r:id="rId172"/>
    <hyperlink ref="AH222" r:id="rId173"/>
    <hyperlink ref="AH224" r:id="rId174"/>
    <hyperlink ref="AJ221" r:id="rId175"/>
    <hyperlink ref="AH221" r:id="rId176"/>
    <hyperlink ref="AI221" r:id="rId177" display="SPP"/>
    <hyperlink ref="AJ65" r:id="rId178"/>
    <hyperlink ref="AI65" r:id="rId179" display="SPP"/>
    <hyperlink ref="AH65" r:id="rId180"/>
    <hyperlink ref="AJ13" r:id="rId181"/>
    <hyperlink ref="AI13" r:id="rId182" display="SPP"/>
    <hyperlink ref="AH13" r:id="rId183"/>
    <hyperlink ref="AH273" r:id="rId184"/>
    <hyperlink ref="AI273" r:id="rId185" display="SPP"/>
    <hyperlink ref="AJ273" r:id="rId186"/>
    <hyperlink ref="AJ188" r:id="rId187"/>
    <hyperlink ref="AH188" r:id="rId188"/>
    <hyperlink ref="AI188" r:id="rId189" display="SPP"/>
    <hyperlink ref="AJ119" r:id="rId190"/>
    <hyperlink ref="AI119" r:id="rId191" display="SPP"/>
    <hyperlink ref="AH119" r:id="rId192"/>
    <hyperlink ref="AH94" r:id="rId193"/>
    <hyperlink ref="AJ116" r:id="rId194"/>
    <hyperlink ref="AJ54" r:id="rId195"/>
    <hyperlink ref="AI54" r:id="rId196" display="SPP"/>
    <hyperlink ref="AH54" r:id="rId197"/>
    <hyperlink ref="AH53" r:id="rId198"/>
    <hyperlink ref="AH56" r:id="rId199" display="ŠLC"/>
    <hyperlink ref="AH100" r:id="rId200"/>
    <hyperlink ref="AJ139" r:id="rId201"/>
    <hyperlink ref="AH139" r:id="rId202"/>
    <hyperlink ref="AI139" r:id="rId203" display="RSPP"/>
    <hyperlink ref="AJ141" r:id="rId204"/>
    <hyperlink ref="AH141" r:id="rId205"/>
    <hyperlink ref="AH116" r:id="rId206"/>
    <hyperlink ref="AI131" r:id="rId207" display="RSPP"/>
    <hyperlink ref="AJ132" r:id="rId208" display="Lisca [948 m]"/>
    <hyperlink ref="AI132" r:id="rId209" display="ZPP"/>
    <hyperlink ref="AJ106" r:id="rId210"/>
    <hyperlink ref="AI120" r:id="rId211" display="SPP"/>
    <hyperlink ref="AH120" r:id="rId212"/>
    <hyperlink ref="AJ120" r:id="rId213"/>
    <hyperlink ref="AJ85" r:id="rId214"/>
    <hyperlink ref="AI85" r:id="rId215" display="ZPP"/>
    <hyperlink ref="AJ77" r:id="rId216" display="Koča na Grohatu pod Raduho (1460 m)"/>
    <hyperlink ref="AI279" r:id="rId217" display="ZPP"/>
    <hyperlink ref="AJ274" r:id="rId218"/>
    <hyperlink ref="AI274" r:id="rId219" display="SPP"/>
    <hyperlink ref="AI275" r:id="rId220" display="SPP"/>
    <hyperlink ref="AI276" r:id="rId221" display="SPP"/>
    <hyperlink ref="AJ275" r:id="rId222"/>
    <hyperlink ref="AH274" r:id="rId223"/>
    <hyperlink ref="AH275" r:id="rId224"/>
    <hyperlink ref="AH276" r:id="rId225"/>
    <hyperlink ref="AJ283" r:id="rId226"/>
    <hyperlink ref="AI280" r:id="rId227" display="SPP"/>
    <hyperlink ref="AJ280" r:id="rId228"/>
    <hyperlink ref="AH280" r:id="rId229"/>
    <hyperlink ref="AI84" r:id="rId230" display="SPP"/>
    <hyperlink ref="AH84" r:id="rId231"/>
    <hyperlink ref="AJ84" r:id="rId232"/>
    <hyperlink ref="AI217" r:id="rId233" display="SPP"/>
    <hyperlink ref="AJ217" r:id="rId234"/>
    <hyperlink ref="AI124" r:id="rId235" display="SPP"/>
    <hyperlink ref="AH124" r:id="rId236"/>
    <hyperlink ref="AJ249" r:id="rId237" display="Informacijsko središče TNP, Dom Trenta"/>
    <hyperlink ref="AI249" r:id="rId238" display="SPP"/>
    <hyperlink ref="AJ278" r:id="rId239"/>
    <hyperlink ref="AI278" r:id="rId240" display="SPP"/>
    <hyperlink ref="AH278" r:id="rId241"/>
    <hyperlink ref="AH249" r:id="rId242"/>
    <hyperlink ref="AH200" r:id="rId243" display="PDH"/>
    <hyperlink ref="AH201" r:id="rId244"/>
    <hyperlink ref="AJ245" r:id="rId245"/>
    <hyperlink ref="AI245" r:id="rId246" display="SPP"/>
    <hyperlink ref="AJ187" r:id="rId247" display="Soteska Pekel (Borovnica)"/>
    <hyperlink ref="AH187" r:id="rId248"/>
    <hyperlink ref="AH217" r:id="rId249"/>
    <hyperlink ref="AH90" r:id="rId250"/>
    <hyperlink ref="AH102" r:id="rId251"/>
    <hyperlink ref="AH103" r:id="rId252"/>
    <hyperlink ref="AH128" r:id="rId253"/>
    <hyperlink ref="AH117" r:id="rId254"/>
    <hyperlink ref="AI117" r:id="rId255" display="RSPP"/>
    <hyperlink ref="AH132" r:id="rId256"/>
    <hyperlink ref="AH231" r:id="rId257"/>
    <hyperlink ref="AI106" r:id="rId258" display="SPP"/>
    <hyperlink ref="AJ29" r:id="rId259"/>
    <hyperlink ref="AH29" r:id="rId260"/>
    <hyperlink ref="AI29" r:id="rId261" display="SPP"/>
    <hyperlink ref="AI121" r:id="rId262" display="SPP"/>
    <hyperlink ref="AJ121" r:id="rId263"/>
    <hyperlink ref="AH121" r:id="rId264"/>
    <hyperlink ref="AI122" r:id="rId265" display="SPP"/>
    <hyperlink ref="AH122" r:id="rId266"/>
    <hyperlink ref="AJ189" r:id="rId267"/>
    <hyperlink ref="AH189" r:id="rId268"/>
    <hyperlink ref="AI189" r:id="rId269" display="SPP"/>
    <hyperlink ref="AI191" r:id="rId270" display="RSPP"/>
    <hyperlink ref="AJ267" r:id="rId271"/>
    <hyperlink ref="AI267" r:id="rId272" display="SPP"/>
    <hyperlink ref="AH267" r:id="rId273"/>
    <hyperlink ref="AI198" r:id="rId274" display="SPP"/>
    <hyperlink ref="AJ198" r:id="rId275" display="Rodica (2601 m)"/>
    <hyperlink ref="AI41" r:id="rId276" display="SPP"/>
    <hyperlink ref="AJ41" r:id="rId277"/>
    <hyperlink ref="AI177" r:id="rId278" display="SPP"/>
    <hyperlink ref="AJ177" r:id="rId279"/>
    <hyperlink ref="AJ40" r:id="rId280" display="Črni prsti (1844 m)"/>
    <hyperlink ref="AI40" r:id="rId281" display="SPP"/>
    <hyperlink ref="AH41" r:id="rId282" display="ŠLC"/>
    <hyperlink ref="AH38" r:id="rId283"/>
    <hyperlink ref="AI63" r:id="rId284" display="RSPP"/>
    <hyperlink ref="AJ59" r:id="rId285"/>
    <hyperlink ref="AH59" r:id="rId286" display="ŠLC"/>
    <hyperlink ref="AI59" r:id="rId287" display="SPP"/>
    <hyperlink ref="AH70" r:id="rId288"/>
    <hyperlink ref="AH77" r:id="rId289"/>
    <hyperlink ref="AI57" r:id="rId290" display="SPP"/>
    <hyperlink ref="AI56" r:id="rId291" display="SPP"/>
    <hyperlink ref="AJ57" r:id="rId292"/>
    <hyperlink ref="AH57" r:id="rId293" display="ŠLC"/>
    <hyperlink ref="AI22" r:id="rId294" display="SPP"/>
    <hyperlink ref="AJ22" r:id="rId295"/>
    <hyperlink ref="AH22" r:id="rId296" display="ŠLC"/>
    <hyperlink ref="AJ205" r:id="rId297"/>
    <hyperlink ref="AI205" r:id="rId298" display="SPP"/>
    <hyperlink ref="AH205" r:id="rId299" display="ŠLC"/>
    <hyperlink ref="AI80" r:id="rId300" display="SPP"/>
    <hyperlink ref="AH80" r:id="rId301" display="ŠLC"/>
    <hyperlink ref="AJ80" r:id="rId302"/>
    <hyperlink ref="AI137" r:id="rId303" display="SPP"/>
    <hyperlink ref="AJ137" r:id="rId304"/>
    <hyperlink ref="AH137" r:id="rId305"/>
    <hyperlink ref="AI42" r:id="rId306" display="SPP"/>
    <hyperlink ref="AJ42" r:id="rId307"/>
    <hyperlink ref="AH42" r:id="rId308"/>
    <hyperlink ref="AI204" r:id="rId309" display="SPP"/>
    <hyperlink ref="AJ204" r:id="rId310"/>
    <hyperlink ref="AH204" r:id="rId311"/>
    <hyperlink ref="AI86" r:id="rId312" display="SPP"/>
    <hyperlink ref="AH86" r:id="rId313"/>
    <hyperlink ref="AJ86" r:id="rId314"/>
    <hyperlink ref="AI60" r:id="rId315" display="SPP"/>
    <hyperlink ref="AI154" r:id="rId316" display="SPP"/>
    <hyperlink ref="AJ154" r:id="rId317"/>
    <hyperlink ref="AH154" r:id="rId318"/>
    <hyperlink ref="AI270" r:id="rId319" display="SPP"/>
    <hyperlink ref="AJ270" r:id="rId320"/>
    <hyperlink ref="AH270" r:id="rId321"/>
    <hyperlink ref="AI230" r:id="rId322" display="SPP"/>
    <hyperlink ref="AJ230" r:id="rId323"/>
    <hyperlink ref="AJ11" r:id="rId324"/>
    <hyperlink ref="AI11" r:id="rId325" display="SPP"/>
    <hyperlink ref="AH11" r:id="rId326"/>
    <hyperlink ref="AI209" r:id="rId327" display="SPP"/>
    <hyperlink ref="AH209" r:id="rId328"/>
    <hyperlink ref="AI211" r:id="rId329" display="SPP"/>
    <hyperlink ref="AJ216" r:id="rId330"/>
    <hyperlink ref="AJ241" r:id="rId331"/>
    <hyperlink ref="AI241" r:id="rId332" display="SPP"/>
    <hyperlink ref="AH241" r:id="rId333"/>
    <hyperlink ref="AI10" r:id="rId334" display="SPP"/>
    <hyperlink ref="AJ10" r:id="rId335"/>
    <hyperlink ref="AI45" r:id="rId336" display="SPP"/>
    <hyperlink ref="AJ45" r:id="rId337"/>
    <hyperlink ref="AH45" r:id="rId338"/>
    <hyperlink ref="AI140" r:id="rId339" display="SPP"/>
    <hyperlink ref="AJ140" r:id="rId340"/>
    <hyperlink ref="AI216" r:id="rId341" display="SPP"/>
    <hyperlink ref="AH140" r:id="rId342"/>
    <hyperlink ref="AH185" r:id="rId343"/>
    <hyperlink ref="AH75" r:id="rId344"/>
    <hyperlink ref="AH186" r:id="rId345"/>
    <hyperlink ref="AJ14" r:id="rId346"/>
    <hyperlink ref="AH14" r:id="rId347"/>
    <hyperlink ref="AH248" r:id="rId348"/>
    <hyperlink ref="AH202" r:id="rId349"/>
    <hyperlink ref="AH109" r:id="rId350"/>
    <hyperlink ref="AH97" r:id="rId351"/>
    <hyperlink ref="AH110" r:id="rId352"/>
    <hyperlink ref="AH207" r:id="rId353"/>
    <hyperlink ref="AH32" r:id="rId354"/>
    <hyperlink ref="AH211" r:id="rId355"/>
    <hyperlink ref="AH245" r:id="rId356"/>
    <hyperlink ref="AH198" r:id="rId357"/>
    <hyperlink ref="AH60" r:id="rId358"/>
    <hyperlink ref="AH230" r:id="rId359"/>
    <hyperlink ref="AH216" r:id="rId360"/>
    <hyperlink ref="AH10" r:id="rId361"/>
    <hyperlink ref="AH85" r:id="rId362"/>
    <hyperlink ref="AJ212" r:id="rId363"/>
    <hyperlink ref="AH212" r:id="rId364"/>
    <hyperlink ref="AI104" r:id="rId365" display="RSPP"/>
    <hyperlink ref="AJ99" r:id="rId366"/>
    <hyperlink ref="AI99" r:id="rId367" display="RSPP"/>
    <hyperlink ref="AI197" r:id="rId368" display="RSPP"/>
    <hyperlink ref="AH197" r:id="rId369"/>
    <hyperlink ref="AH99" r:id="rId370"/>
    <hyperlink ref="AJ126" r:id="rId371"/>
    <hyperlink ref="AH126" r:id="rId372"/>
    <hyperlink ref="AH18" r:id="rId373"/>
    <hyperlink ref="AI195" r:id="rId374" display="RSPP"/>
    <hyperlink ref="AJ195" r:id="rId375"/>
    <hyperlink ref="AH195" r:id="rId376"/>
    <hyperlink ref="AJ46" r:id="rId377"/>
    <hyperlink ref="AI46" r:id="rId378" display="RSPP"/>
    <hyperlink ref="AH46" r:id="rId379"/>
    <hyperlink ref="AJ260" r:id="rId380"/>
    <hyperlink ref="AI260" r:id="rId381" display="RSPP"/>
    <hyperlink ref="AH260" r:id="rId382"/>
    <hyperlink ref="AI159" r:id="rId383" display="RSPP"/>
    <hyperlink ref="AJ159" r:id="rId384" display="Oljševa / Govca (1929 m)"/>
    <hyperlink ref="AH159" r:id="rId385"/>
    <hyperlink ref="AH182" r:id="rId386"/>
    <hyperlink ref="AJ182" r:id="rId387" display="Potočka zijalka (1660 m) - Oljševa"/>
    <hyperlink ref="AH123" r:id="rId388"/>
    <hyperlink ref="AJ123" r:id="rId389"/>
    <hyperlink ref="AJ169" r:id="rId390"/>
    <hyperlink ref="AI149" r:id="rId391" display="RSPP"/>
    <hyperlink ref="AH169" r:id="rId392"/>
    <hyperlink ref="AH149" r:id="rId393"/>
    <hyperlink ref="AJ149" r:id="rId394"/>
    <hyperlink ref="AI261" r:id="rId395" display="RSPP"/>
    <hyperlink ref="AJ256" r:id="rId396" display="Velika Kapela [1.158 m]"/>
    <hyperlink ref="AJ257" r:id="rId397"/>
    <hyperlink ref="AJ261" r:id="rId398"/>
    <hyperlink ref="AH261" r:id="rId399"/>
    <hyperlink ref="AH257" r:id="rId400"/>
    <hyperlink ref="AI257" r:id="rId401" display="RSPP"/>
    <hyperlink ref="AI264" r:id="rId402" display="RSPP"/>
    <hyperlink ref="AH264" r:id="rId403"/>
    <hyperlink ref="AJ16" r:id="rId404"/>
    <hyperlink ref="AH16" r:id="rId405"/>
    <hyperlink ref="AH168" r:id="rId406"/>
    <hyperlink ref="AJ168" r:id="rId407"/>
    <hyperlink ref="AH111" r:id="rId408"/>
    <hyperlink ref="AI111" r:id="rId409" display="RSPP"/>
    <hyperlink ref="AJ111" r:id="rId410"/>
    <hyperlink ref="AJ285" r:id="rId411"/>
    <hyperlink ref="AH285" r:id="rId412"/>
    <hyperlink ref="AI285" r:id="rId413" display="RSPP"/>
    <hyperlink ref="AJ282" r:id="rId414"/>
    <hyperlink ref="AH282" r:id="rId415"/>
    <hyperlink ref="AI282" r:id="rId416" display="RSPP"/>
    <hyperlink ref="AJ206" r:id="rId417"/>
    <hyperlink ref="AH206" r:id="rId418"/>
    <hyperlink ref="AI206" r:id="rId419" display="RSPP"/>
    <hyperlink ref="AI25" r:id="rId420" display="RSPP"/>
    <hyperlink ref="AI27" r:id="rId421" display="RSPP"/>
    <hyperlink ref="AJ27" r:id="rId422"/>
    <hyperlink ref="AH27" r:id="rId423"/>
    <hyperlink ref="AI194" r:id="rId424" display="RSPP"/>
    <hyperlink ref="AJ194" r:id="rId425"/>
    <hyperlink ref="AH194" r:id="rId426"/>
    <hyperlink ref="AJ150" r:id="rId427"/>
    <hyperlink ref="AI150" r:id="rId428" display="RSPP"/>
    <hyperlink ref="AH150" r:id="rId429"/>
    <hyperlink ref="AJ63" r:id="rId430"/>
    <hyperlink ref="AH63" r:id="rId431"/>
    <hyperlink ref="AJ64" r:id="rId432" display="GEOSS (645 m)"/>
    <hyperlink ref="AH64" r:id="rId433"/>
    <hyperlink ref="AI64" r:id="rId434" display="ZPP"/>
    <hyperlink ref="AI243" r:id="rId435" display="RSPP"/>
    <hyperlink ref="AJ146" r:id="rId436"/>
    <hyperlink ref="AI146" r:id="rId437" display="RSPP"/>
    <hyperlink ref="AH146" r:id="rId438"/>
    <hyperlink ref="AJ215" r:id="rId439"/>
    <hyperlink ref="AI215" r:id="rId440" display="RSPP"/>
    <hyperlink ref="AH215" r:id="rId441"/>
    <hyperlink ref="AI214" r:id="rId442" display="SPP"/>
    <hyperlink ref="AJ214" r:id="rId443"/>
    <hyperlink ref="AH214" r:id="rId444"/>
    <hyperlink ref="AJ138" r:id="rId445" display="Malič, Slomnik, Šmohor (936 m)"/>
    <hyperlink ref="AH138" r:id="rId446"/>
    <hyperlink ref="AJ210" r:id="rId447"/>
    <hyperlink ref="AI210" r:id="rId448" display="RSPP"/>
    <hyperlink ref="AH210" r:id="rId449"/>
    <hyperlink ref="AJ73" r:id="rId450"/>
    <hyperlink ref="AH73" r:id="rId451"/>
    <hyperlink ref="AH233" r:id="rId452"/>
    <hyperlink ref="AJ233" r:id="rId453"/>
    <hyperlink ref="AI88" r:id="rId454" display="RSPP"/>
    <hyperlink ref="AJ71" r:id="rId455"/>
    <hyperlink ref="AH71" r:id="rId456"/>
    <hyperlink ref="AI71" r:id="rId457" display="RSPP"/>
    <hyperlink ref="AJ135" r:id="rId458"/>
    <hyperlink ref="AH135" r:id="rId459" display="ŠLC"/>
    <hyperlink ref="AI135" r:id="rId460" display="RSPP"/>
    <hyperlink ref="AI108" r:id="rId461" display="RSPP"/>
    <hyperlink ref="AJ108" r:id="rId462"/>
    <hyperlink ref="AH108" r:id="rId463"/>
    <hyperlink ref="AJ248" r:id="rId464"/>
    <hyperlink ref="AJ246" r:id="rId465"/>
    <hyperlink ref="AH246" r:id="rId466"/>
    <hyperlink ref="AI246" r:id="rId467" display="RSPP"/>
    <hyperlink ref="AJ69" r:id="rId468" display="Goteniški Snežnik (11289 m)"/>
    <hyperlink ref="AH69" r:id="rId469"/>
    <hyperlink ref="AI69" r:id="rId470" display="RSPP"/>
    <hyperlink ref="AJ31" r:id="rId471"/>
    <hyperlink ref="AH74" r:id="rId472"/>
    <hyperlink ref="AJ74" r:id="rId473"/>
    <hyperlink ref="AJ143" r:id="rId474" display="Matkov škaf"/>
    <hyperlink ref="AH143" r:id="rId475"/>
    <hyperlink ref="AJ269" r:id="rId476"/>
    <hyperlink ref="AH269" r:id="rId477"/>
    <hyperlink ref="AJ171" r:id="rId478"/>
    <hyperlink ref="AH171" r:id="rId479"/>
    <hyperlink ref="AJ225" r:id="rId480"/>
    <hyperlink ref="AH225" r:id="rId481"/>
    <hyperlink ref="AJ227" r:id="rId482"/>
    <hyperlink ref="AJ226" r:id="rId483"/>
    <hyperlink ref="AH226" r:id="rId484"/>
    <hyperlink ref="AH227" r:id="rId485"/>
    <hyperlink ref="AJ9" r:id="rId486"/>
    <hyperlink ref="AH9" r:id="rId487"/>
    <hyperlink ref="AH147" r:id="rId488"/>
    <hyperlink ref="AH148" r:id="rId489"/>
    <hyperlink ref="AJ101" r:id="rId490" display="Koči na Naravskih ledinah (1072 m)"/>
    <hyperlink ref="AH101" r:id="rId491"/>
    <hyperlink ref="AJ208" r:id="rId492" display="Skutnik (1742 m)"/>
    <hyperlink ref="AH208" r:id="rId493"/>
    <hyperlink ref="AH88" r:id="rId494"/>
    <hyperlink ref="AJ118" r:id="rId495"/>
    <hyperlink ref="AH118" r:id="rId496"/>
    <hyperlink ref="AJ87" r:id="rId497" display="Jerebica (2126 m)"/>
    <hyperlink ref="AH87" r:id="rId498"/>
    <hyperlink ref="AH21" r:id="rId499"/>
    <hyperlink ref="AI184" r:id="rId500"/>
    <hyperlink ref="AJ62" r:id="rId501"/>
    <hyperlink ref="AH62" r:id="rId502"/>
    <hyperlink ref="AJ39" r:id="rId503" display="Dom na Čreta (870 m)"/>
    <hyperlink ref="AH39" r:id="rId504"/>
    <hyperlink ref="AQ39" r:id="rId505"/>
    <hyperlink ref="AJ268" r:id="rId506"/>
    <hyperlink ref="AH268" r:id="rId507"/>
    <hyperlink ref="AJ286" r:id="rId508" display="Veliki Javornik / Ženiklovec (1716 m)"/>
    <hyperlink ref="AH286" r:id="rId509"/>
    <hyperlink ref="AJ271" r:id="rId510"/>
    <hyperlink ref="AJ145" r:id="rId511"/>
    <hyperlink ref="AH145" r:id="rId512"/>
    <hyperlink ref="AJ236" r:id="rId513"/>
    <hyperlink ref="AH236" r:id="rId514"/>
    <hyperlink ref="AI236" r:id="rId515"/>
    <hyperlink ref="AI130" r:id="rId516"/>
    <hyperlink ref="AJ165" r:id="rId517" display="Paklenica (Starigrad) več poti"/>
    <hyperlink ref="AI165" r:id="rId518"/>
    <hyperlink ref="AJ155" r:id="rId519"/>
    <hyperlink ref="AJ184" r:id="rId520"/>
    <hyperlink ref="AH40" r:id="rId521"/>
    <hyperlink ref="AJ21" r:id="rId522"/>
    <hyperlink ref="AJ130" r:id="rId523"/>
    <hyperlink ref="AJ228" r:id="rId524" display="Sv. Vid (Otok Pag) "/>
    <hyperlink ref="AH228" r:id="rId525"/>
    <hyperlink ref="AH130" r:id="rId526"/>
    <hyperlink ref="AJ66" r:id="rId527"/>
    <hyperlink ref="AH66" r:id="rId528"/>
    <hyperlink ref="AJ180" r:id="rId529"/>
    <hyperlink ref="AJ134" r:id="rId530"/>
    <hyperlink ref="AH134" r:id="rId531"/>
    <hyperlink ref="AI23" r:id="rId532" display="ZPP"/>
    <hyperlink ref="AI175" r:id="rId533" display="ZPP"/>
    <hyperlink ref="AH23" r:id="rId534"/>
    <hyperlink ref="AH28" r:id="rId535"/>
    <hyperlink ref="AH175" r:id="rId536"/>
    <hyperlink ref="AH191" r:id="rId537" display="ŠLC"/>
    <hyperlink ref="AH177" r:id="rId538" display="ŠLC"/>
    <hyperlink ref="AH178" r:id="rId539" display="ŠLC"/>
    <hyperlink ref="AJ17" r:id="rId540" display="Bašelski vrh (1744 m)"/>
    <hyperlink ref="AI133" r:id="rId541" display="ZPP"/>
    <hyperlink ref="AH17" r:id="rId542"/>
    <hyperlink ref="AH271" r:id="rId543"/>
    <hyperlink ref="AJ258" r:id="rId544"/>
    <hyperlink ref="AH258" r:id="rId545"/>
    <hyperlink ref="AJ98" r:id="rId546"/>
    <hyperlink ref="AH98" r:id="rId547"/>
    <hyperlink ref="AH161" r:id="rId548"/>
    <hyperlink ref="AJ133" r:id="rId549" display="Sv. Lovrenc (Okroglica)"/>
    <hyperlink ref="AJ114" r:id="rId550" display="Vek+liko Kozje (993 m)"/>
    <hyperlink ref="AI114" r:id="rId551" display="ZPP"/>
    <hyperlink ref="AH114" r:id="rId552"/>
    <hyperlink ref="AI107" r:id="rId553" display="ZPP"/>
    <hyperlink ref="AI67" r:id="rId554" display="ZPP"/>
    <hyperlink ref="AH67" r:id="rId555"/>
    <hyperlink ref="AJ234" r:id="rId556"/>
    <hyperlink ref="AH234" r:id="rId557"/>
    <hyperlink ref="AI234" r:id="rId558" display="ZPP"/>
    <hyperlink ref="AI93" r:id="rId559" display="ZPP"/>
    <hyperlink ref="AH93" r:id="rId560"/>
    <hyperlink ref="AJ93" r:id="rId561"/>
    <hyperlink ref="AH92" r:id="rId562"/>
    <hyperlink ref="AJ92" r:id="rId563"/>
    <hyperlink ref="AI151" r:id="rId564" display="ZPP"/>
    <hyperlink ref="AH151" r:id="rId565"/>
    <hyperlink ref="AJ151" r:id="rId566"/>
    <hyperlink ref="AJ167" r:id="rId567"/>
    <hyperlink ref="AI167" r:id="rId568" display="ZPP"/>
    <hyperlink ref="AH36" r:id="rId569"/>
    <hyperlink ref="AJ36" r:id="rId570" display="Čebine (vas)"/>
    <hyperlink ref="AH37" r:id="rId571"/>
    <hyperlink ref="AI36" r:id="rId572" display="ZPP"/>
    <hyperlink ref="AI37" r:id="rId573" display="ZPP"/>
    <hyperlink ref="AJ125" r:id="rId574"/>
    <hyperlink ref="AH125" r:id="rId575"/>
    <hyperlink ref="AI125" r:id="rId576" display="RSPP"/>
    <hyperlink ref="AI126" r:id="rId577" display="ZPP"/>
    <hyperlink ref="AJ162" r:id="rId578"/>
    <hyperlink ref="AI162" r:id="rId579" display="ZPP"/>
    <hyperlink ref="AJ96" r:id="rId580"/>
    <hyperlink ref="AH96" r:id="rId581"/>
    <hyperlink ref="AJ170" r:id="rId582"/>
    <hyperlink ref="AJ281" r:id="rId583"/>
    <hyperlink ref="AI253" r:id="rId584"/>
    <hyperlink ref="AJ95" r:id="rId585" display="Rt Kamenjak"/>
    <hyperlink ref="AI95" r:id="rId586"/>
    <hyperlink ref="AJ72" r:id="rId587"/>
    <hyperlink ref="AH72" r:id="rId588" display="SLG"/>
    <hyperlink ref="AJ115" r:id="rId589" display="Kranjska Gora"/>
    <hyperlink ref="AJ89" r:id="rId590" display="Jezero Jasna (900 m)"/>
    <hyperlink ref="AH89" r:id="rId591"/>
    <hyperlink ref="AH115" r:id="rId592"/>
    <hyperlink ref="AH281" r:id="rId593"/>
    <hyperlink ref="AJ88" r:id="rId594"/>
    <hyperlink ref="AH266" r:id="rId595"/>
    <hyperlink ref="AJ144" r:id="rId596"/>
    <hyperlink ref="AH144" r:id="rId597"/>
    <hyperlink ref="AI144" r:id="rId598" display="RSPP"/>
    <hyperlink ref="AJ264" r:id="rId599"/>
    <hyperlink ref="AH133" r:id="rId600"/>
    <hyperlink ref="AI48" r:id="rId601" display="RSPP"/>
    <hyperlink ref="AJ220" r:id="rId602"/>
    <hyperlink ref="AI220" r:id="rId603" display="RSPP"/>
    <hyperlink ref="AH220" r:id="rId604"/>
    <hyperlink ref="AJ219" r:id="rId605"/>
    <hyperlink ref="AH219" r:id="rId606"/>
    <hyperlink ref="AI153" r:id="rId607"/>
    <hyperlink ref="AJ262" r:id="rId608" display="Veternik (709 m)"/>
    <hyperlink ref="AJ160" r:id="rId609"/>
  </hyperlinks>
  <pageMargins left="0.7" right="0.7" top="0.75" bottom="0.75" header="0.3" footer="0.3"/>
  <pageSetup paperSize="9" orientation="portrait" r:id="rId610"/>
  <legacyDrawing r:id="rId6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147"/>
  <sheetViews>
    <sheetView zoomScale="160" zoomScaleNormal="160" workbookViewId="0">
      <pane ySplit="2" topLeftCell="A3" activePane="bottomLeft" state="frozen"/>
      <selection pane="bottomLeft"/>
    </sheetView>
  </sheetViews>
  <sheetFormatPr defaultColWidth="9.140625" defaultRowHeight="16.5"/>
  <cols>
    <col min="1" max="1" width="2.85546875" style="1465" customWidth="1"/>
    <col min="2" max="2" width="5" style="1481" customWidth="1"/>
    <col min="3" max="3" width="8.7109375" style="1481" bestFit="1" customWidth="1"/>
    <col min="4" max="4" width="42.85546875" style="1291" customWidth="1"/>
    <col min="5" max="6" width="2.85546875" style="1465" customWidth="1"/>
    <col min="7" max="8" width="2.85546875" style="1468" customWidth="1"/>
    <col min="9" max="10" width="2.85546875" style="1465" customWidth="1"/>
    <col min="11" max="12" width="2.85546875" style="1468" customWidth="1"/>
    <col min="13" max="14" width="2.85546875" style="1465" customWidth="1"/>
    <col min="15" max="16" width="2.85546875" style="1468" customWidth="1"/>
    <col min="17" max="20" width="2.85546875" style="1465" customWidth="1"/>
    <col min="21" max="21" width="2.85546875" style="1636" customWidth="1"/>
    <col min="22" max="16384" width="9.140625" style="1291"/>
  </cols>
  <sheetData>
    <row r="1" spans="1:21" ht="15.75" customHeight="1">
      <c r="A1" s="1456"/>
      <c r="B1" s="1457"/>
      <c r="C1" s="1457"/>
      <c r="D1" s="1642"/>
      <c r="E1" s="2448" t="s">
        <v>876</v>
      </c>
      <c r="F1" s="2449"/>
      <c r="G1" s="2449"/>
      <c r="H1" s="2450"/>
      <c r="I1" s="2443" t="s">
        <v>877</v>
      </c>
      <c r="J1" s="2444"/>
      <c r="K1" s="2444"/>
      <c r="L1" s="2445"/>
      <c r="M1" s="2446" t="s">
        <v>1248</v>
      </c>
      <c r="N1" s="2447"/>
      <c r="O1" s="2447"/>
      <c r="P1" s="2447"/>
      <c r="Q1" s="2440" t="s">
        <v>1249</v>
      </c>
      <c r="R1" s="2441"/>
      <c r="S1" s="2441"/>
      <c r="T1" s="2442"/>
    </row>
    <row r="2" spans="1:21" ht="30" customHeight="1" thickBot="1">
      <c r="A2" s="1458"/>
      <c r="B2" s="1459" t="s">
        <v>755</v>
      </c>
      <c r="C2" s="1460" t="s">
        <v>184</v>
      </c>
      <c r="D2" s="1643" t="s">
        <v>777</v>
      </c>
      <c r="E2" s="1461">
        <v>2026</v>
      </c>
      <c r="F2" s="1462">
        <v>2025</v>
      </c>
      <c r="G2" s="1462">
        <v>2024</v>
      </c>
      <c r="H2" s="1463">
        <v>2023</v>
      </c>
      <c r="I2" s="1462">
        <v>2026</v>
      </c>
      <c r="J2" s="1462">
        <v>2025</v>
      </c>
      <c r="K2" s="1462">
        <v>2024</v>
      </c>
      <c r="L2" s="1463">
        <v>2023</v>
      </c>
      <c r="M2" s="1462">
        <v>2026</v>
      </c>
      <c r="N2" s="1462">
        <v>2025</v>
      </c>
      <c r="O2" s="1462">
        <v>2024</v>
      </c>
      <c r="P2" s="1463">
        <v>2023</v>
      </c>
      <c r="Q2" s="1461">
        <v>2026</v>
      </c>
      <c r="R2" s="1462">
        <v>2025</v>
      </c>
      <c r="S2" s="1462">
        <v>2024</v>
      </c>
      <c r="T2" s="1463">
        <v>2023</v>
      </c>
      <c r="U2" s="1637"/>
    </row>
    <row r="3" spans="1:21" ht="15.75" customHeight="1" thickTop="1">
      <c r="A3" s="1464"/>
      <c r="B3" s="1443"/>
      <c r="C3" s="1444"/>
      <c r="D3" s="1644" t="s">
        <v>190</v>
      </c>
      <c r="E3" s="1615"/>
      <c r="F3" s="1497"/>
      <c r="G3" s="1497"/>
      <c r="H3" s="1605"/>
      <c r="I3" s="1497"/>
      <c r="J3" s="1497"/>
      <c r="K3" s="1497"/>
      <c r="L3" s="1605"/>
      <c r="M3" s="1497"/>
      <c r="N3" s="1498"/>
      <c r="O3" s="1497"/>
      <c r="P3" s="1603"/>
      <c r="Q3" s="1612"/>
      <c r="T3" s="1613"/>
      <c r="U3" s="1636" t="s">
        <v>190</v>
      </c>
    </row>
    <row r="4" spans="1:21" ht="15.75" customHeight="1">
      <c r="B4" s="1450"/>
      <c r="C4" s="1446"/>
      <c r="D4" s="1291" t="s">
        <v>821</v>
      </c>
      <c r="E4" s="1625">
        <v>26</v>
      </c>
      <c r="F4" s="1468"/>
      <c r="H4" s="1604"/>
      <c r="I4" s="1468"/>
      <c r="J4" s="1468"/>
      <c r="L4" s="1604"/>
      <c r="M4" s="1468"/>
      <c r="N4" s="1468"/>
      <c r="P4" s="1606"/>
      <c r="Q4" s="1617"/>
      <c r="R4" s="1475"/>
      <c r="S4" s="1475"/>
      <c r="T4" s="1618"/>
      <c r="U4" s="1638"/>
    </row>
    <row r="5" spans="1:21" ht="15.75" customHeight="1">
      <c r="A5" s="1464"/>
      <c r="B5" s="1443"/>
      <c r="C5" s="1444"/>
      <c r="D5" s="1644" t="s">
        <v>149</v>
      </c>
      <c r="E5" s="1615"/>
      <c r="F5" s="1497"/>
      <c r="G5" s="1497"/>
      <c r="H5" s="1605"/>
      <c r="I5" s="1497"/>
      <c r="J5" s="1497"/>
      <c r="K5" s="1497"/>
      <c r="L5" s="1605"/>
      <c r="M5" s="1497"/>
      <c r="N5" s="1498"/>
      <c r="O5" s="1497"/>
      <c r="P5" s="1605"/>
      <c r="Q5" s="1619"/>
      <c r="R5" s="1501"/>
      <c r="S5" s="1501"/>
      <c r="T5" s="1620"/>
      <c r="U5" s="1639" t="s">
        <v>149</v>
      </c>
    </row>
    <row r="6" spans="1:21" ht="15.75" customHeight="1">
      <c r="B6" s="1445" t="s">
        <v>54</v>
      </c>
      <c r="C6" s="1446"/>
      <c r="D6" s="1291" t="s">
        <v>120</v>
      </c>
      <c r="E6" s="1625">
        <v>26</v>
      </c>
      <c r="F6" s="1607">
        <v>25</v>
      </c>
      <c r="H6" s="1604"/>
      <c r="I6" s="1468"/>
      <c r="J6" s="1468"/>
      <c r="L6" s="1604"/>
      <c r="M6" s="1468"/>
      <c r="N6" s="1468"/>
      <c r="P6" s="1604"/>
      <c r="Q6" s="1612"/>
      <c r="T6" s="1613"/>
    </row>
    <row r="7" spans="1:21" ht="15.75" customHeight="1">
      <c r="B7" s="1445" t="s">
        <v>54</v>
      </c>
      <c r="C7" s="1446"/>
      <c r="D7" s="1291" t="s">
        <v>810</v>
      </c>
      <c r="E7" s="1616"/>
      <c r="F7" s="1607">
        <v>25</v>
      </c>
      <c r="H7" s="1604"/>
      <c r="I7" s="1468"/>
      <c r="J7" s="1468"/>
      <c r="L7" s="1604"/>
      <c r="M7" s="1468"/>
      <c r="N7" s="1468"/>
      <c r="P7" s="1604"/>
      <c r="Q7" s="1612"/>
      <c r="T7" s="1613"/>
    </row>
    <row r="8" spans="1:21" ht="15.75" customHeight="1">
      <c r="B8" s="1445" t="s">
        <v>54</v>
      </c>
      <c r="C8" s="1446"/>
      <c r="D8" s="1291" t="s">
        <v>828</v>
      </c>
      <c r="E8" s="1625">
        <v>26</v>
      </c>
      <c r="F8" s="1468"/>
      <c r="H8" s="1604"/>
      <c r="I8" s="1468"/>
      <c r="J8" s="1468"/>
      <c r="L8" s="1604"/>
      <c r="M8" s="1468"/>
      <c r="N8" s="1468"/>
      <c r="P8" s="1604"/>
      <c r="Q8" s="1612"/>
      <c r="T8" s="1613"/>
    </row>
    <row r="9" spans="1:21" ht="15.75" customHeight="1">
      <c r="A9" s="1464"/>
      <c r="B9" s="1443"/>
      <c r="C9" s="1444"/>
      <c r="D9" s="1644" t="s">
        <v>150</v>
      </c>
      <c r="E9" s="1615"/>
      <c r="F9" s="1497"/>
      <c r="G9" s="1497"/>
      <c r="H9" s="1605"/>
      <c r="I9" s="1497"/>
      <c r="J9" s="1497"/>
      <c r="K9" s="1497"/>
      <c r="L9" s="1605"/>
      <c r="M9" s="1497"/>
      <c r="N9" s="1498"/>
      <c r="O9" s="1497"/>
      <c r="P9" s="1605"/>
      <c r="Q9" s="1619"/>
      <c r="R9" s="1501"/>
      <c r="S9" s="1501"/>
      <c r="T9" s="1620"/>
      <c r="U9" s="1639" t="s">
        <v>150</v>
      </c>
    </row>
    <row r="10" spans="1:21" ht="15.75" customHeight="1">
      <c r="B10" s="1467"/>
      <c r="C10" s="1446"/>
      <c r="D10" s="1291" t="s">
        <v>806</v>
      </c>
      <c r="E10" s="1625">
        <v>26</v>
      </c>
      <c r="F10" s="1607">
        <v>25</v>
      </c>
      <c r="H10" s="1604"/>
      <c r="I10" s="1468"/>
      <c r="J10" s="1468"/>
      <c r="L10" s="1604"/>
      <c r="M10" s="1468"/>
      <c r="N10" s="1468"/>
      <c r="P10" s="1604"/>
      <c r="Q10" s="1612"/>
      <c r="T10" s="1613"/>
    </row>
    <row r="11" spans="1:21" ht="15.75" customHeight="1">
      <c r="B11" s="1445" t="s">
        <v>54</v>
      </c>
      <c r="C11" s="1446"/>
      <c r="D11" s="1645" t="s">
        <v>767</v>
      </c>
      <c r="E11" s="1616"/>
      <c r="F11" s="1468"/>
      <c r="H11" s="1604"/>
      <c r="I11" s="1468"/>
      <c r="J11" s="1468"/>
      <c r="L11" s="1604"/>
      <c r="M11" s="1468"/>
      <c r="N11" s="1608">
        <v>25</v>
      </c>
      <c r="P11" s="1604"/>
      <c r="Q11" s="1612"/>
      <c r="T11" s="1613"/>
    </row>
    <row r="12" spans="1:21" s="1466" customFormat="1" ht="15.75" customHeight="1">
      <c r="A12" s="1468"/>
      <c r="B12" s="1445" t="s">
        <v>54</v>
      </c>
      <c r="C12" s="1469"/>
      <c r="D12" s="1470" t="s">
        <v>824</v>
      </c>
      <c r="E12" s="1630">
        <v>26</v>
      </c>
      <c r="F12" s="1468"/>
      <c r="G12" s="1468"/>
      <c r="H12" s="1604"/>
      <c r="I12" s="1632">
        <v>26</v>
      </c>
      <c r="J12" s="1468"/>
      <c r="K12" s="1468"/>
      <c r="L12" s="1604"/>
      <c r="M12" s="1468"/>
      <c r="N12" s="1468"/>
      <c r="O12" s="1468"/>
      <c r="P12" s="1604"/>
      <c r="Q12" s="1616"/>
      <c r="R12" s="1468"/>
      <c r="S12" s="1468"/>
      <c r="T12" s="1604"/>
      <c r="U12" s="1640"/>
    </row>
    <row r="13" spans="1:21" ht="15.75" customHeight="1">
      <c r="B13" s="1445" t="s">
        <v>47</v>
      </c>
      <c r="C13" s="1446"/>
      <c r="D13" s="1645" t="s">
        <v>807</v>
      </c>
      <c r="E13" s="1621"/>
      <c r="F13" s="1468"/>
      <c r="H13" s="1604"/>
      <c r="I13" s="1468"/>
      <c r="J13" s="1631">
        <v>25</v>
      </c>
      <c r="L13" s="1604"/>
      <c r="M13" s="1468"/>
      <c r="N13" s="1468"/>
      <c r="P13" s="1604"/>
      <c r="Q13" s="1612"/>
      <c r="T13" s="1613"/>
    </row>
    <row r="14" spans="1:21" ht="15.75" customHeight="1">
      <c r="B14" s="1445" t="s">
        <v>54</v>
      </c>
      <c r="C14" s="1446"/>
      <c r="D14" s="1291" t="s">
        <v>809</v>
      </c>
      <c r="E14" s="1616"/>
      <c r="F14" s="1468"/>
      <c r="H14" s="1604"/>
      <c r="I14" s="1468"/>
      <c r="J14" s="1631">
        <v>25</v>
      </c>
      <c r="L14" s="1604"/>
      <c r="M14" s="1468"/>
      <c r="N14" s="1468"/>
      <c r="P14" s="1604"/>
      <c r="Q14" s="1612"/>
      <c r="T14" s="1613"/>
    </row>
    <row r="15" spans="1:21" ht="15.75" customHeight="1">
      <c r="B15" s="1445" t="s">
        <v>54</v>
      </c>
      <c r="C15" s="1446"/>
      <c r="D15" s="1291" t="s">
        <v>808</v>
      </c>
      <c r="E15" s="1625">
        <v>26</v>
      </c>
      <c r="F15" s="1607">
        <v>25</v>
      </c>
      <c r="H15" s="1604"/>
      <c r="I15" s="1468"/>
      <c r="J15" s="1468"/>
      <c r="L15" s="1604"/>
      <c r="M15" s="1468"/>
      <c r="N15" s="1468"/>
      <c r="P15" s="1604"/>
      <c r="Q15" s="1612"/>
      <c r="T15" s="1613"/>
    </row>
    <row r="16" spans="1:21" ht="15.75" customHeight="1">
      <c r="B16" s="1445" t="s">
        <v>54</v>
      </c>
      <c r="C16" s="1446"/>
      <c r="D16" s="1291" t="s">
        <v>804</v>
      </c>
      <c r="E16" s="1616"/>
      <c r="F16" s="1607">
        <v>25</v>
      </c>
      <c r="H16" s="1604"/>
      <c r="I16" s="1468"/>
      <c r="J16" s="1468"/>
      <c r="L16" s="1604"/>
      <c r="M16" s="1468"/>
      <c r="N16" s="1468"/>
      <c r="P16" s="1604"/>
      <c r="Q16" s="1612"/>
      <c r="T16" s="1613"/>
    </row>
    <row r="17" spans="1:21" ht="15.75" customHeight="1">
      <c r="B17" s="1445" t="s">
        <v>54</v>
      </c>
      <c r="C17" s="1446"/>
      <c r="D17" s="1291" t="s">
        <v>805</v>
      </c>
      <c r="E17" s="1625">
        <v>26</v>
      </c>
      <c r="F17" s="1468"/>
      <c r="H17" s="1604"/>
      <c r="I17" s="1468"/>
      <c r="J17" s="1468"/>
      <c r="L17" s="1604"/>
      <c r="M17" s="1468"/>
      <c r="N17" s="1468"/>
      <c r="P17" s="1604"/>
      <c r="Q17" s="1612"/>
      <c r="T17" s="1613"/>
    </row>
    <row r="18" spans="1:21" ht="15.75" customHeight="1">
      <c r="B18" s="1445" t="s">
        <v>54</v>
      </c>
      <c r="C18" s="1446"/>
      <c r="D18" s="1453" t="s">
        <v>897</v>
      </c>
      <c r="E18" s="1616"/>
      <c r="F18" s="1468"/>
      <c r="H18" s="1604"/>
      <c r="I18" s="1631">
        <v>26</v>
      </c>
      <c r="J18" s="1468"/>
      <c r="L18" s="1604"/>
      <c r="M18" s="1468"/>
      <c r="N18" s="1468"/>
      <c r="P18" s="1604"/>
      <c r="Q18" s="1612"/>
      <c r="T18" s="1613"/>
    </row>
    <row r="19" spans="1:21" ht="15.75" customHeight="1">
      <c r="A19" s="1464"/>
      <c r="B19" s="1443"/>
      <c r="C19" s="1444"/>
      <c r="D19" s="1644" t="s">
        <v>151</v>
      </c>
      <c r="E19" s="1615"/>
      <c r="F19" s="1497"/>
      <c r="G19" s="1497"/>
      <c r="H19" s="1605"/>
      <c r="I19" s="1497"/>
      <c r="J19" s="1497"/>
      <c r="K19" s="1497"/>
      <c r="L19" s="1605"/>
      <c r="M19" s="1497"/>
      <c r="N19" s="1498"/>
      <c r="O19" s="1497"/>
      <c r="P19" s="1605"/>
      <c r="Q19" s="1619"/>
      <c r="R19" s="1501"/>
      <c r="S19" s="1501"/>
      <c r="T19" s="1620"/>
      <c r="U19" s="1639" t="s">
        <v>151</v>
      </c>
    </row>
    <row r="20" spans="1:21" ht="15.75" customHeight="1">
      <c r="B20" s="1445" t="s">
        <v>54</v>
      </c>
      <c r="C20" s="1446"/>
      <c r="D20" s="55" t="s">
        <v>825</v>
      </c>
      <c r="E20" s="1625">
        <v>26</v>
      </c>
      <c r="F20" s="1468"/>
      <c r="H20" s="1604"/>
      <c r="I20" s="1468"/>
      <c r="J20" s="1468"/>
      <c r="L20" s="1604"/>
      <c r="M20" s="1468"/>
      <c r="N20" s="1468"/>
      <c r="P20" s="1604"/>
      <c r="Q20" s="1612"/>
      <c r="T20" s="1613"/>
    </row>
    <row r="21" spans="1:21" ht="15.75" customHeight="1">
      <c r="B21" s="1445" t="s">
        <v>54</v>
      </c>
      <c r="C21" s="1446"/>
      <c r="D21" s="1291" t="s">
        <v>811</v>
      </c>
      <c r="E21" s="1625">
        <v>26</v>
      </c>
      <c r="F21" s="1607">
        <v>25</v>
      </c>
      <c r="H21" s="1604"/>
      <c r="I21" s="1468"/>
      <c r="J21" s="1468"/>
      <c r="L21" s="1604"/>
      <c r="M21" s="1468"/>
      <c r="N21" s="1468"/>
      <c r="P21" s="1604"/>
      <c r="Q21" s="1612"/>
      <c r="T21" s="1613"/>
    </row>
    <row r="22" spans="1:21" ht="15.75" customHeight="1">
      <c r="B22" s="1445" t="s">
        <v>54</v>
      </c>
      <c r="C22" s="1446"/>
      <c r="D22" s="1291" t="s">
        <v>895</v>
      </c>
      <c r="E22" s="1616"/>
      <c r="F22" s="1468"/>
      <c r="H22" s="1604"/>
      <c r="I22" s="1468"/>
      <c r="J22" s="1468"/>
      <c r="L22" s="1604"/>
      <c r="M22" s="1608">
        <v>26</v>
      </c>
      <c r="N22" s="1608">
        <v>25</v>
      </c>
      <c r="P22" s="1604"/>
      <c r="Q22" s="1612"/>
      <c r="T22" s="1613"/>
    </row>
    <row r="23" spans="1:21" ht="15.75" customHeight="1">
      <c r="A23" s="1464"/>
      <c r="B23" s="1443"/>
      <c r="C23" s="1444"/>
      <c r="D23" s="1644" t="s">
        <v>152</v>
      </c>
      <c r="E23" s="1615"/>
      <c r="F23" s="1497"/>
      <c r="G23" s="1497"/>
      <c r="H23" s="1605"/>
      <c r="I23" s="1497"/>
      <c r="J23" s="1497"/>
      <c r="K23" s="1497"/>
      <c r="L23" s="1605"/>
      <c r="M23" s="1497"/>
      <c r="N23" s="1498"/>
      <c r="O23" s="1497"/>
      <c r="P23" s="1605"/>
      <c r="Q23" s="1619"/>
      <c r="R23" s="1501"/>
      <c r="S23" s="1501"/>
      <c r="T23" s="1620"/>
      <c r="U23" s="1639" t="s">
        <v>152</v>
      </c>
    </row>
    <row r="24" spans="1:21" ht="15.75" customHeight="1">
      <c r="A24" s="1456"/>
      <c r="B24" s="1445" t="s">
        <v>54</v>
      </c>
      <c r="C24" s="1455"/>
      <c r="D24" s="1646" t="s">
        <v>873</v>
      </c>
      <c r="E24" s="1616"/>
      <c r="F24" s="1468"/>
      <c r="H24" s="1604"/>
      <c r="I24" s="1468"/>
      <c r="J24" s="1468"/>
      <c r="L24" s="1604"/>
      <c r="M24" s="1608">
        <v>26</v>
      </c>
      <c r="N24" s="1468"/>
      <c r="P24" s="1604"/>
      <c r="Q24" s="1612"/>
      <c r="T24" s="1613"/>
    </row>
    <row r="25" spans="1:21" ht="15.75" customHeight="1">
      <c r="B25" s="1445" t="s">
        <v>54</v>
      </c>
      <c r="C25" s="1471" t="s">
        <v>30</v>
      </c>
      <c r="D25" s="1476" t="s">
        <v>775</v>
      </c>
      <c r="E25" s="1616"/>
      <c r="F25" s="1468"/>
      <c r="H25" s="1604"/>
      <c r="I25" s="1622"/>
      <c r="J25" s="1631">
        <v>25</v>
      </c>
      <c r="L25" s="1604"/>
      <c r="M25" s="1622"/>
      <c r="N25" s="1468"/>
      <c r="P25" s="1604"/>
      <c r="Q25" s="1612"/>
      <c r="T25" s="1613"/>
    </row>
    <row r="26" spans="1:21" ht="15.75" customHeight="1">
      <c r="A26" s="1472"/>
      <c r="B26" s="1445" t="s">
        <v>54</v>
      </c>
      <c r="C26" s="1473"/>
      <c r="D26" s="1647" t="s">
        <v>129</v>
      </c>
      <c r="E26" s="1616"/>
      <c r="F26" s="1607">
        <v>25</v>
      </c>
      <c r="H26" s="1604"/>
      <c r="I26" s="1468"/>
      <c r="J26" s="1631">
        <v>25</v>
      </c>
      <c r="L26" s="1604"/>
      <c r="M26" s="1468"/>
      <c r="N26" s="1468"/>
      <c r="P26" s="1604"/>
      <c r="Q26" s="1612"/>
      <c r="T26" s="1613"/>
    </row>
    <row r="27" spans="1:21" ht="15.75" customHeight="1">
      <c r="A27" s="1464"/>
      <c r="B27" s="1443"/>
      <c r="C27" s="1444"/>
      <c r="D27" s="1644" t="s">
        <v>153</v>
      </c>
      <c r="E27" s="1615"/>
      <c r="F27" s="1497"/>
      <c r="G27" s="1497"/>
      <c r="H27" s="1605"/>
      <c r="I27" s="1497"/>
      <c r="J27" s="1497"/>
      <c r="K27" s="1497"/>
      <c r="L27" s="1605"/>
      <c r="M27" s="1497"/>
      <c r="N27" s="1498"/>
      <c r="O27" s="1497"/>
      <c r="P27" s="1605"/>
      <c r="Q27" s="1619"/>
      <c r="R27" s="1501"/>
      <c r="S27" s="1501"/>
      <c r="T27" s="1620"/>
      <c r="U27" s="1639" t="s">
        <v>153</v>
      </c>
    </row>
    <row r="28" spans="1:21" ht="15.75" customHeight="1">
      <c r="B28" s="1445" t="s">
        <v>54</v>
      </c>
      <c r="C28" s="1446"/>
      <c r="D28" s="1648" t="s">
        <v>357</v>
      </c>
      <c r="E28" s="1616"/>
      <c r="F28" s="1468"/>
      <c r="H28" s="1604"/>
      <c r="I28" s="1468"/>
      <c r="J28" s="1468"/>
      <c r="L28" s="1604"/>
      <c r="M28" s="1608">
        <v>26</v>
      </c>
      <c r="N28" s="1608">
        <v>25</v>
      </c>
      <c r="P28" s="1604"/>
      <c r="Q28" s="1612"/>
      <c r="T28" s="1613"/>
    </row>
    <row r="29" spans="1:21" ht="15.75" customHeight="1">
      <c r="B29" s="1445" t="s">
        <v>54</v>
      </c>
      <c r="C29" s="1446"/>
      <c r="D29" s="1291" t="s">
        <v>146</v>
      </c>
      <c r="E29" s="1616"/>
      <c r="F29" s="1607">
        <v>25</v>
      </c>
      <c r="H29" s="1604"/>
      <c r="I29" s="1468"/>
      <c r="J29" s="1468"/>
      <c r="L29" s="1604"/>
      <c r="M29" s="1468"/>
      <c r="N29" s="1468"/>
      <c r="P29" s="1604"/>
      <c r="Q29" s="1612"/>
      <c r="T29" s="1613"/>
    </row>
    <row r="30" spans="1:21" ht="15.75" customHeight="1">
      <c r="B30" s="1445" t="s">
        <v>54</v>
      </c>
      <c r="C30" s="1446"/>
      <c r="D30" s="1291" t="s">
        <v>803</v>
      </c>
      <c r="E30" s="1616"/>
      <c r="F30" s="1607">
        <v>25</v>
      </c>
      <c r="H30" s="1604"/>
      <c r="I30" s="1468"/>
      <c r="J30" s="1468"/>
      <c r="L30" s="1604"/>
      <c r="M30" s="1468"/>
      <c r="N30" s="1468"/>
      <c r="P30" s="1604"/>
      <c r="Q30" s="1612"/>
      <c r="T30" s="1613"/>
    </row>
    <row r="31" spans="1:21" ht="15.75" customHeight="1">
      <c r="B31" s="1445" t="s">
        <v>54</v>
      </c>
      <c r="C31" s="1446"/>
      <c r="D31" s="1291" t="s">
        <v>802</v>
      </c>
      <c r="E31" s="1625">
        <v>26</v>
      </c>
      <c r="F31" s="1607">
        <v>25</v>
      </c>
      <c r="H31" s="1604"/>
      <c r="I31" s="1468"/>
      <c r="J31" s="1468"/>
      <c r="L31" s="1604"/>
      <c r="M31" s="1468"/>
      <c r="N31" s="1468"/>
      <c r="P31" s="1604"/>
      <c r="Q31" s="1612"/>
      <c r="T31" s="1613"/>
    </row>
    <row r="32" spans="1:21" ht="15.75" customHeight="1">
      <c r="B32" s="1445"/>
      <c r="C32" s="1446"/>
      <c r="D32" s="1291" t="s">
        <v>892</v>
      </c>
      <c r="E32" s="1616"/>
      <c r="F32" s="1468"/>
      <c r="H32" s="1604"/>
      <c r="I32" s="1468"/>
      <c r="J32" s="1468"/>
      <c r="L32" s="1604"/>
      <c r="M32" s="1608">
        <v>26</v>
      </c>
      <c r="N32" s="1468"/>
      <c r="P32" s="1604"/>
      <c r="Q32" s="1612"/>
      <c r="T32" s="1613"/>
    </row>
    <row r="33" spans="1:21" ht="15.75" customHeight="1">
      <c r="B33" s="1445"/>
      <c r="C33" s="1446"/>
      <c r="D33" s="1291" t="s">
        <v>227</v>
      </c>
      <c r="E33" s="1616"/>
      <c r="F33" s="1468"/>
      <c r="H33" s="1604"/>
      <c r="I33" s="1468"/>
      <c r="J33" s="1468"/>
      <c r="L33" s="1604"/>
      <c r="M33" s="1468"/>
      <c r="N33" s="1608">
        <v>25</v>
      </c>
      <c r="P33" s="1604"/>
      <c r="Q33" s="1612"/>
      <c r="T33" s="1613"/>
    </row>
    <row r="34" spans="1:21" ht="15.75" customHeight="1">
      <c r="B34" s="1445" t="s">
        <v>54</v>
      </c>
      <c r="C34" s="1446"/>
      <c r="D34" s="1291" t="s">
        <v>100</v>
      </c>
      <c r="E34" s="1616"/>
      <c r="F34" s="1468"/>
      <c r="H34" s="1604"/>
      <c r="I34" s="1468"/>
      <c r="J34" s="1468"/>
      <c r="L34" s="1604"/>
      <c r="M34" s="1468"/>
      <c r="N34" s="1608">
        <v>25</v>
      </c>
      <c r="P34" s="1604"/>
      <c r="Q34" s="1612"/>
      <c r="T34" s="1613"/>
    </row>
    <row r="35" spans="1:21" ht="15.75" customHeight="1">
      <c r="B35" s="1445" t="s">
        <v>54</v>
      </c>
      <c r="C35" s="1446"/>
      <c r="D35" s="1645" t="s">
        <v>1222</v>
      </c>
      <c r="E35" s="1616"/>
      <c r="F35" s="1468"/>
      <c r="H35" s="1604"/>
      <c r="I35" s="1468"/>
      <c r="J35" s="1631">
        <v>25</v>
      </c>
      <c r="L35" s="1604"/>
      <c r="M35" s="1468"/>
      <c r="N35" s="1468"/>
      <c r="P35" s="1604"/>
      <c r="Q35" s="1612"/>
      <c r="T35" s="1613"/>
    </row>
    <row r="36" spans="1:21" ht="15.75" customHeight="1">
      <c r="A36" s="1464"/>
      <c r="B36" s="1443"/>
      <c r="C36" s="1444"/>
      <c r="D36" s="1644" t="s">
        <v>154</v>
      </c>
      <c r="E36" s="1615"/>
      <c r="F36" s="1497"/>
      <c r="G36" s="1497"/>
      <c r="H36" s="1605"/>
      <c r="I36" s="1497"/>
      <c r="J36" s="1497"/>
      <c r="K36" s="1497"/>
      <c r="L36" s="1605"/>
      <c r="M36" s="1497"/>
      <c r="N36" s="1498"/>
      <c r="O36" s="1497"/>
      <c r="P36" s="1605"/>
      <c r="Q36" s="1619"/>
      <c r="R36" s="1501"/>
      <c r="S36" s="1501"/>
      <c r="T36" s="1620"/>
      <c r="U36" s="1639" t="s">
        <v>154</v>
      </c>
    </row>
    <row r="37" spans="1:21" ht="15.75" customHeight="1">
      <c r="B37" s="1450"/>
      <c r="C37" s="1446"/>
      <c r="D37" s="55"/>
      <c r="E37" s="1616"/>
      <c r="F37" s="1468"/>
      <c r="H37" s="1604"/>
      <c r="I37" s="1468"/>
      <c r="J37" s="1468"/>
      <c r="L37" s="1604"/>
      <c r="M37" s="1468"/>
      <c r="N37" s="1468"/>
      <c r="P37" s="1604"/>
      <c r="Q37" s="1612"/>
      <c r="T37" s="1613"/>
    </row>
    <row r="38" spans="1:21" ht="15.75" customHeight="1">
      <c r="A38" s="1464"/>
      <c r="B38" s="1443"/>
      <c r="C38" s="1444"/>
      <c r="D38" s="1644" t="s">
        <v>155</v>
      </c>
      <c r="E38" s="1615"/>
      <c r="F38" s="1497"/>
      <c r="G38" s="1497"/>
      <c r="H38" s="1605"/>
      <c r="I38" s="1497"/>
      <c r="J38" s="1497"/>
      <c r="K38" s="1497"/>
      <c r="L38" s="1605"/>
      <c r="M38" s="1497"/>
      <c r="N38" s="1498"/>
      <c r="O38" s="1497"/>
      <c r="P38" s="1605"/>
      <c r="Q38" s="1619"/>
      <c r="R38" s="1501"/>
      <c r="S38" s="1501"/>
      <c r="T38" s="1620"/>
      <c r="U38" s="1639" t="s">
        <v>155</v>
      </c>
    </row>
    <row r="39" spans="1:21" ht="15.75" customHeight="1">
      <c r="B39" s="1450"/>
      <c r="C39" s="1446"/>
      <c r="D39" s="55"/>
      <c r="E39" s="1616"/>
      <c r="F39" s="1468"/>
      <c r="H39" s="1604"/>
      <c r="I39" s="1468"/>
      <c r="J39" s="1468"/>
      <c r="L39" s="1604"/>
      <c r="M39" s="1468"/>
      <c r="N39" s="1468"/>
      <c r="P39" s="1604"/>
      <c r="Q39" s="1612"/>
      <c r="T39" s="1613"/>
    </row>
    <row r="40" spans="1:21" ht="15.75" customHeight="1">
      <c r="A40" s="1464"/>
      <c r="B40" s="1443"/>
      <c r="C40" s="1444"/>
      <c r="D40" s="1644" t="s">
        <v>156</v>
      </c>
      <c r="E40" s="1615"/>
      <c r="F40" s="1497"/>
      <c r="G40" s="1497"/>
      <c r="H40" s="1605"/>
      <c r="I40" s="1497"/>
      <c r="J40" s="1497"/>
      <c r="K40" s="1497"/>
      <c r="L40" s="1605"/>
      <c r="M40" s="1497"/>
      <c r="N40" s="1498"/>
      <c r="O40" s="1497"/>
      <c r="P40" s="1605"/>
      <c r="Q40" s="1619"/>
      <c r="R40" s="1501"/>
      <c r="S40" s="1501"/>
      <c r="T40" s="1620"/>
      <c r="U40" s="1639" t="s">
        <v>156</v>
      </c>
    </row>
    <row r="41" spans="1:21" ht="15.75" customHeight="1">
      <c r="B41" s="1445" t="s">
        <v>54</v>
      </c>
      <c r="C41" s="1446"/>
      <c r="D41" s="55" t="s">
        <v>801</v>
      </c>
      <c r="E41" s="1625">
        <v>26</v>
      </c>
      <c r="F41" s="1468"/>
      <c r="H41" s="1604"/>
      <c r="I41" s="1468"/>
      <c r="J41" s="1468"/>
      <c r="L41" s="1604"/>
      <c r="M41" s="1468"/>
      <c r="N41" s="1468"/>
      <c r="P41" s="1604"/>
      <c r="Q41" s="1612"/>
      <c r="T41" s="1613"/>
    </row>
    <row r="42" spans="1:21" ht="15.75" customHeight="1">
      <c r="B42" s="1445" t="s">
        <v>54</v>
      </c>
      <c r="C42" s="1429" t="s">
        <v>32</v>
      </c>
      <c r="D42" s="1500" t="s">
        <v>783</v>
      </c>
      <c r="E42" s="1616"/>
      <c r="F42" s="1468"/>
      <c r="H42" s="1604"/>
      <c r="I42" s="1468"/>
      <c r="J42" s="1631">
        <v>25</v>
      </c>
      <c r="L42" s="1604"/>
      <c r="M42" s="1468"/>
      <c r="N42" s="1468"/>
      <c r="P42" s="1604"/>
      <c r="Q42" s="1612"/>
      <c r="T42" s="1613"/>
    </row>
    <row r="43" spans="1:21" ht="15.75" customHeight="1">
      <c r="B43" s="1445" t="s">
        <v>54</v>
      </c>
      <c r="C43" s="1447"/>
      <c r="D43" s="1474" t="s">
        <v>835</v>
      </c>
      <c r="E43" s="1630">
        <v>26</v>
      </c>
      <c r="F43" s="1468"/>
      <c r="H43" s="1604"/>
      <c r="I43" s="1468"/>
      <c r="J43" s="1468"/>
      <c r="L43" s="1604"/>
      <c r="M43" s="1468"/>
      <c r="N43" s="1468"/>
      <c r="P43" s="1604"/>
      <c r="Q43" s="1612"/>
      <c r="T43" s="1613"/>
    </row>
    <row r="44" spans="1:21" ht="15.75" customHeight="1">
      <c r="B44" s="1445" t="s">
        <v>54</v>
      </c>
      <c r="C44" s="1447"/>
      <c r="D44" s="1474" t="s">
        <v>822</v>
      </c>
      <c r="E44" s="1630">
        <v>26</v>
      </c>
      <c r="F44" s="1468"/>
      <c r="H44" s="1604"/>
      <c r="I44" s="1468"/>
      <c r="J44" s="1468"/>
      <c r="L44" s="1604"/>
      <c r="M44" s="1468"/>
      <c r="N44" s="1468"/>
      <c r="P44" s="1604"/>
      <c r="Q44" s="1612"/>
      <c r="T44" s="1613"/>
    </row>
    <row r="45" spans="1:21" ht="15.75" customHeight="1">
      <c r="B45" s="1445" t="s">
        <v>54</v>
      </c>
      <c r="C45" s="1447"/>
      <c r="D45" s="1474" t="s">
        <v>827</v>
      </c>
      <c r="E45" s="1630">
        <v>26</v>
      </c>
      <c r="F45" s="1468"/>
      <c r="H45" s="1604"/>
      <c r="I45" s="1468"/>
      <c r="J45" s="1468"/>
      <c r="L45" s="1604"/>
      <c r="M45" s="1468"/>
      <c r="N45" s="1468"/>
      <c r="P45" s="1604"/>
      <c r="Q45" s="1612"/>
      <c r="T45" s="1613"/>
    </row>
    <row r="46" spans="1:21" ht="15.75" customHeight="1">
      <c r="B46" s="1448" t="s">
        <v>39</v>
      </c>
      <c r="C46" s="1449"/>
      <c r="D46" s="1500" t="s">
        <v>890</v>
      </c>
      <c r="E46" s="1621"/>
      <c r="F46" s="1468"/>
      <c r="H46" s="1604"/>
      <c r="I46" s="1468"/>
      <c r="J46" s="1468"/>
      <c r="L46" s="1604"/>
      <c r="M46" s="1608">
        <v>26</v>
      </c>
      <c r="N46" s="1468"/>
      <c r="P46" s="1604"/>
      <c r="Q46" s="1612"/>
      <c r="T46" s="1613"/>
    </row>
    <row r="47" spans="1:21" ht="15.75" customHeight="1">
      <c r="B47" s="1445" t="s">
        <v>54</v>
      </c>
      <c r="C47" s="1447"/>
      <c r="D47" s="1500" t="s">
        <v>904</v>
      </c>
      <c r="E47" s="1630">
        <v>26</v>
      </c>
      <c r="F47" s="1468"/>
      <c r="H47" s="1604"/>
      <c r="I47" s="1468"/>
      <c r="J47" s="1468"/>
      <c r="L47" s="1604"/>
      <c r="M47" s="1468"/>
      <c r="N47" s="1468"/>
      <c r="P47" s="1604"/>
      <c r="Q47" s="1612"/>
      <c r="T47" s="1613"/>
    </row>
    <row r="48" spans="1:21" ht="15.75" customHeight="1">
      <c r="B48" s="1445" t="s">
        <v>38</v>
      </c>
      <c r="C48" s="1449"/>
      <c r="D48" s="1500" t="s">
        <v>909</v>
      </c>
      <c r="E48" s="1621"/>
      <c r="F48" s="1468"/>
      <c r="H48" s="1604"/>
      <c r="I48" s="1631">
        <v>26</v>
      </c>
      <c r="J48" s="1468"/>
      <c r="L48" s="1604"/>
      <c r="M48" s="1468"/>
      <c r="N48" s="1468"/>
      <c r="P48" s="1604"/>
      <c r="Q48" s="1612"/>
      <c r="T48" s="1613"/>
    </row>
    <row r="49" spans="1:21" ht="15.75" customHeight="1">
      <c r="B49" s="1966" t="s">
        <v>1356</v>
      </c>
      <c r="C49" s="1449"/>
      <c r="D49" s="1967" t="s">
        <v>1355</v>
      </c>
      <c r="E49" s="1621"/>
      <c r="F49" s="1468"/>
      <c r="H49" s="1604"/>
      <c r="I49" s="1468"/>
      <c r="J49" s="1468"/>
      <c r="L49" s="1604"/>
      <c r="M49" s="1468"/>
      <c r="N49" s="1468"/>
      <c r="P49" s="1604"/>
      <c r="Q49" s="1870">
        <v>26</v>
      </c>
      <c r="T49" s="1613"/>
    </row>
    <row r="50" spans="1:21" ht="15.75" customHeight="1">
      <c r="B50" s="1445" t="s">
        <v>54</v>
      </c>
      <c r="C50" s="1446"/>
      <c r="D50" s="55" t="s">
        <v>826</v>
      </c>
      <c r="E50" s="1625">
        <v>26</v>
      </c>
      <c r="F50" s="1468"/>
      <c r="H50" s="1604"/>
      <c r="I50" s="1468"/>
      <c r="J50" s="1468"/>
      <c r="L50" s="1604"/>
      <c r="M50" s="1468"/>
      <c r="N50" s="1468"/>
      <c r="P50" s="1604"/>
      <c r="Q50" s="1612"/>
      <c r="T50" s="1613"/>
    </row>
    <row r="51" spans="1:21" ht="15.75" customHeight="1">
      <c r="B51" s="1445" t="s">
        <v>54</v>
      </c>
      <c r="C51" s="1447"/>
      <c r="D51" s="1500" t="s">
        <v>871</v>
      </c>
      <c r="E51" s="1616"/>
      <c r="F51" s="1468"/>
      <c r="H51" s="1604"/>
      <c r="I51" s="1468"/>
      <c r="J51" s="1468"/>
      <c r="L51" s="1604"/>
      <c r="M51" s="1623">
        <v>26</v>
      </c>
      <c r="N51" s="1468"/>
      <c r="P51" s="1604"/>
      <c r="Q51" s="1612"/>
      <c r="T51" s="1613"/>
    </row>
    <row r="52" spans="1:21" ht="15.75" customHeight="1">
      <c r="A52" s="1464"/>
      <c r="B52" s="1443"/>
      <c r="C52" s="1444"/>
      <c r="D52" s="1644" t="s">
        <v>157</v>
      </c>
      <c r="E52" s="1615"/>
      <c r="F52" s="1497"/>
      <c r="G52" s="1497"/>
      <c r="H52" s="1605"/>
      <c r="I52" s="1497"/>
      <c r="J52" s="1497"/>
      <c r="K52" s="1497"/>
      <c r="L52" s="1605"/>
      <c r="M52" s="1497"/>
      <c r="N52" s="1498"/>
      <c r="O52" s="1497"/>
      <c r="P52" s="1605"/>
      <c r="Q52" s="1619"/>
      <c r="R52" s="1501"/>
      <c r="S52" s="1501"/>
      <c r="T52" s="1620"/>
      <c r="U52" s="1639" t="s">
        <v>157</v>
      </c>
    </row>
    <row r="53" spans="1:21" ht="15.75" customHeight="1">
      <c r="B53" s="1445" t="s">
        <v>54</v>
      </c>
      <c r="C53" s="1446"/>
      <c r="D53" s="1645" t="s">
        <v>908</v>
      </c>
      <c r="E53" s="1625">
        <v>26</v>
      </c>
      <c r="F53" s="1468"/>
      <c r="H53" s="1604"/>
      <c r="I53" s="1468"/>
      <c r="J53" s="1468"/>
      <c r="L53" s="1604"/>
      <c r="M53" s="1468"/>
      <c r="N53" s="1468"/>
      <c r="P53" s="1604"/>
      <c r="Q53" s="1612"/>
      <c r="T53" s="1613"/>
    </row>
    <row r="54" spans="1:21" ht="15.75" customHeight="1">
      <c r="B54" s="1448" t="s">
        <v>39</v>
      </c>
      <c r="C54" s="1446"/>
      <c r="D54" s="1649" t="s">
        <v>880</v>
      </c>
      <c r="E54" s="1612"/>
      <c r="F54" s="1468"/>
      <c r="H54" s="1604"/>
      <c r="I54" s="1633">
        <v>26</v>
      </c>
      <c r="J54" s="1631">
        <v>25</v>
      </c>
      <c r="L54" s="1604"/>
      <c r="M54" s="1468"/>
      <c r="N54" s="1468"/>
      <c r="P54" s="1604"/>
      <c r="Q54" s="1612"/>
      <c r="T54" s="1613"/>
    </row>
    <row r="55" spans="1:21" ht="15.75" customHeight="1">
      <c r="A55" s="1464"/>
      <c r="B55" s="1443"/>
      <c r="C55" s="1444"/>
      <c r="D55" s="1644" t="s">
        <v>158</v>
      </c>
      <c r="E55" s="1615"/>
      <c r="F55" s="1497"/>
      <c r="G55" s="1497"/>
      <c r="H55" s="1605"/>
      <c r="I55" s="1497"/>
      <c r="J55" s="1497"/>
      <c r="K55" s="1497"/>
      <c r="L55" s="1605"/>
      <c r="M55" s="1497"/>
      <c r="N55" s="1498"/>
      <c r="O55" s="1497"/>
      <c r="P55" s="1605"/>
      <c r="Q55" s="1619"/>
      <c r="R55" s="1501"/>
      <c r="S55" s="1501"/>
      <c r="T55" s="1620"/>
      <c r="U55" s="1639" t="s">
        <v>158</v>
      </c>
    </row>
    <row r="56" spans="1:21" ht="15.75" customHeight="1">
      <c r="A56" s="1475"/>
      <c r="B56" s="1451" t="s">
        <v>910</v>
      </c>
      <c r="C56" s="1452"/>
      <c r="D56" s="1453" t="s">
        <v>902</v>
      </c>
      <c r="E56" s="1624"/>
      <c r="F56" s="1609"/>
      <c r="G56" s="1609"/>
      <c r="H56" s="1606"/>
      <c r="I56" s="1634">
        <v>26</v>
      </c>
      <c r="J56" s="1609"/>
      <c r="K56" s="1609"/>
      <c r="L56" s="1606"/>
      <c r="M56" s="1609"/>
      <c r="N56" s="1468"/>
      <c r="O56" s="1609"/>
      <c r="P56" s="1604"/>
      <c r="Q56" s="1612"/>
      <c r="T56" s="1613"/>
    </row>
    <row r="57" spans="1:21" ht="15.75" customHeight="1">
      <c r="A57" s="1464"/>
      <c r="B57" s="1443"/>
      <c r="C57" s="1444"/>
      <c r="D57" s="1644" t="s">
        <v>159</v>
      </c>
      <c r="E57" s="1615"/>
      <c r="F57" s="1497"/>
      <c r="G57" s="1497"/>
      <c r="H57" s="1605"/>
      <c r="I57" s="1497"/>
      <c r="J57" s="1497"/>
      <c r="K57" s="1497"/>
      <c r="L57" s="1605"/>
      <c r="M57" s="1497"/>
      <c r="N57" s="1498"/>
      <c r="O57" s="1497"/>
      <c r="P57" s="1605"/>
      <c r="Q57" s="1619"/>
      <c r="R57" s="1501"/>
      <c r="S57" s="1501"/>
      <c r="T57" s="1620"/>
      <c r="U57" s="1639" t="s">
        <v>159</v>
      </c>
    </row>
    <row r="58" spans="1:21" ht="15.75" customHeight="1">
      <c r="B58" s="1445" t="s">
        <v>54</v>
      </c>
      <c r="C58" s="1446"/>
      <c r="D58" s="1453" t="s">
        <v>800</v>
      </c>
      <c r="E58" s="1616"/>
      <c r="F58" s="1607">
        <v>25</v>
      </c>
      <c r="H58" s="1604"/>
      <c r="I58" s="1468"/>
      <c r="J58" s="1468"/>
      <c r="L58" s="1604"/>
      <c r="M58" s="1468"/>
      <c r="N58" s="1468"/>
      <c r="P58" s="1604"/>
      <c r="Q58" s="1612"/>
      <c r="T58" s="1613"/>
    </row>
    <row r="59" spans="1:21" ht="15.75" customHeight="1">
      <c r="B59" s="1445" t="s">
        <v>54</v>
      </c>
      <c r="C59" s="1446"/>
      <c r="D59" s="1500" t="s">
        <v>776</v>
      </c>
      <c r="E59" s="1616"/>
      <c r="F59" s="1468"/>
      <c r="H59" s="1604"/>
      <c r="I59" s="1468"/>
      <c r="J59" s="1631">
        <v>25</v>
      </c>
      <c r="L59" s="1604"/>
      <c r="M59" s="1468"/>
      <c r="N59" s="1468"/>
      <c r="P59" s="1604"/>
      <c r="Q59" s="1612"/>
      <c r="T59" s="1613"/>
    </row>
    <row r="60" spans="1:21" ht="15.75" customHeight="1">
      <c r="B60" s="1445" t="s">
        <v>54</v>
      </c>
      <c r="C60" s="1446"/>
      <c r="D60" s="1291" t="s">
        <v>123</v>
      </c>
      <c r="E60" s="1616"/>
      <c r="F60" s="1607">
        <v>25</v>
      </c>
      <c r="H60" s="1604"/>
      <c r="I60" s="1468"/>
      <c r="J60" s="1468"/>
      <c r="L60" s="1604"/>
      <c r="M60" s="1468"/>
      <c r="N60" s="1468"/>
      <c r="P60" s="1604"/>
      <c r="Q60" s="1612"/>
      <c r="T60" s="1613"/>
    </row>
    <row r="61" spans="1:21" ht="15.75" customHeight="1">
      <c r="A61" s="1464"/>
      <c r="B61" s="1443"/>
      <c r="C61" s="1444"/>
      <c r="D61" s="1644" t="s">
        <v>160</v>
      </c>
      <c r="E61" s="1615"/>
      <c r="F61" s="1497"/>
      <c r="G61" s="1497"/>
      <c r="H61" s="1605"/>
      <c r="I61" s="1497"/>
      <c r="J61" s="1497"/>
      <c r="K61" s="1497"/>
      <c r="L61" s="1605"/>
      <c r="M61" s="1497"/>
      <c r="N61" s="1498"/>
      <c r="O61" s="1497"/>
      <c r="P61" s="1605"/>
      <c r="Q61" s="1619"/>
      <c r="R61" s="1501"/>
      <c r="S61" s="1501"/>
      <c r="T61" s="1620"/>
      <c r="U61" s="1639" t="s">
        <v>160</v>
      </c>
    </row>
    <row r="62" spans="1:21" ht="15.75" customHeight="1">
      <c r="B62" s="1445" t="s">
        <v>54</v>
      </c>
      <c r="C62" s="1446"/>
      <c r="D62" s="1291" t="s">
        <v>833</v>
      </c>
      <c r="E62" s="1625">
        <v>26</v>
      </c>
      <c r="F62" s="1607">
        <v>25</v>
      </c>
      <c r="H62" s="1604"/>
      <c r="I62" s="1468"/>
      <c r="J62" s="1468"/>
      <c r="L62" s="1604"/>
      <c r="M62" s="1468"/>
      <c r="N62" s="1468"/>
      <c r="P62" s="1604"/>
      <c r="Q62" s="1612"/>
      <c r="T62" s="1613"/>
    </row>
    <row r="63" spans="1:21" ht="15.75" customHeight="1">
      <c r="B63" s="1445" t="s">
        <v>35</v>
      </c>
      <c r="C63" s="1446"/>
      <c r="D63" s="1453" t="s">
        <v>773</v>
      </c>
      <c r="E63" s="1616"/>
      <c r="F63" s="1468"/>
      <c r="H63" s="1604"/>
      <c r="I63" s="1468"/>
      <c r="J63" s="1468"/>
      <c r="L63" s="1604"/>
      <c r="M63" s="1468"/>
      <c r="N63" s="1608">
        <v>25</v>
      </c>
      <c r="P63" s="1604"/>
      <c r="Q63" s="1612"/>
      <c r="T63" s="1613"/>
    </row>
    <row r="64" spans="1:21" ht="15.75" customHeight="1">
      <c r="B64" s="1445" t="s">
        <v>38</v>
      </c>
      <c r="C64" s="1446"/>
      <c r="D64" s="1453" t="s">
        <v>901</v>
      </c>
      <c r="E64" s="1616"/>
      <c r="F64" s="1468"/>
      <c r="H64" s="1604"/>
      <c r="I64" s="1631">
        <v>26</v>
      </c>
      <c r="J64" s="1468"/>
      <c r="L64" s="1604"/>
      <c r="M64" s="1468"/>
      <c r="N64" s="1468"/>
      <c r="P64" s="1604"/>
      <c r="Q64" s="1612"/>
      <c r="T64" s="1613"/>
    </row>
    <row r="65" spans="1:21" ht="15.75" customHeight="1">
      <c r="B65" s="1445" t="s">
        <v>54</v>
      </c>
      <c r="C65" s="1446"/>
      <c r="D65" s="1291" t="s">
        <v>832</v>
      </c>
      <c r="E65" s="1625">
        <v>26</v>
      </c>
      <c r="F65" s="1468"/>
      <c r="H65" s="1604"/>
      <c r="I65" s="1468"/>
      <c r="J65" s="1468"/>
      <c r="L65" s="1604"/>
      <c r="M65" s="1468"/>
      <c r="N65" s="1468"/>
      <c r="P65" s="1604"/>
      <c r="Q65" s="1612"/>
      <c r="T65" s="1613"/>
    </row>
    <row r="66" spans="1:21" ht="15.75" customHeight="1">
      <c r="B66" s="1445" t="s">
        <v>54</v>
      </c>
      <c r="C66" s="1446"/>
      <c r="D66" s="55" t="s">
        <v>794</v>
      </c>
      <c r="E66" s="1625">
        <v>26</v>
      </c>
      <c r="F66" s="1607">
        <v>25</v>
      </c>
      <c r="H66" s="1604"/>
      <c r="I66" s="1468"/>
      <c r="J66" s="1468"/>
      <c r="L66" s="1604"/>
      <c r="M66" s="1468"/>
      <c r="N66" s="1468"/>
      <c r="P66" s="1604"/>
      <c r="Q66" s="1612"/>
      <c r="T66" s="1613"/>
    </row>
    <row r="67" spans="1:21" ht="15.75" customHeight="1">
      <c r="B67" s="1445" t="s">
        <v>54</v>
      </c>
      <c r="C67" s="1446"/>
      <c r="D67" s="1291" t="s">
        <v>797</v>
      </c>
      <c r="E67" s="1616"/>
      <c r="F67" s="1607">
        <v>25</v>
      </c>
      <c r="H67" s="1604"/>
      <c r="I67" s="1468"/>
      <c r="J67" s="1468"/>
      <c r="L67" s="1604"/>
      <c r="M67" s="1468"/>
      <c r="N67" s="1468"/>
      <c r="P67" s="1604"/>
      <c r="Q67" s="1612"/>
      <c r="T67" s="1613"/>
    </row>
    <row r="68" spans="1:21" ht="15.75" customHeight="1">
      <c r="B68" s="1445" t="s">
        <v>54</v>
      </c>
      <c r="C68" s="1446"/>
      <c r="D68" s="1291" t="s">
        <v>831</v>
      </c>
      <c r="E68" s="1625">
        <v>26</v>
      </c>
      <c r="F68" s="1468"/>
      <c r="H68" s="1604"/>
      <c r="I68" s="1468"/>
      <c r="J68" s="1468"/>
      <c r="L68" s="1604"/>
      <c r="M68" s="1468"/>
      <c r="N68" s="1468"/>
      <c r="P68" s="1604"/>
      <c r="Q68" s="1612"/>
      <c r="T68" s="1613"/>
    </row>
    <row r="69" spans="1:21" ht="15.75" customHeight="1">
      <c r="B69" s="1445" t="s">
        <v>54</v>
      </c>
      <c r="C69" s="1446"/>
      <c r="D69" s="1291" t="s">
        <v>829</v>
      </c>
      <c r="E69" s="1625">
        <v>26</v>
      </c>
      <c r="F69" s="1468"/>
      <c r="H69" s="1604"/>
      <c r="I69" s="1468"/>
      <c r="J69" s="1468"/>
      <c r="L69" s="1604"/>
      <c r="M69" s="1468"/>
      <c r="N69" s="1468"/>
      <c r="P69" s="1604"/>
      <c r="Q69" s="1612"/>
      <c r="T69" s="1613"/>
    </row>
    <row r="70" spans="1:21" ht="15.75" customHeight="1">
      <c r="B70" s="1445" t="s">
        <v>54</v>
      </c>
      <c r="C70" s="1670" t="s">
        <v>1080</v>
      </c>
      <c r="D70" s="1500" t="s">
        <v>911</v>
      </c>
      <c r="E70" s="1616"/>
      <c r="F70" s="1468"/>
      <c r="H70" s="1604"/>
      <c r="I70" s="1468"/>
      <c r="J70" s="1468"/>
      <c r="L70" s="1604"/>
      <c r="M70" s="1468"/>
      <c r="N70" s="1468"/>
      <c r="P70" s="1604"/>
      <c r="Q70" s="1612"/>
      <c r="T70" s="1613"/>
    </row>
    <row r="71" spans="1:21" ht="15.75" customHeight="1">
      <c r="B71" s="1874" t="s">
        <v>54</v>
      </c>
      <c r="C71" s="1875" t="s">
        <v>1276</v>
      </c>
      <c r="D71" s="1873" t="s">
        <v>1398</v>
      </c>
      <c r="E71" s="1616"/>
      <c r="F71" s="1468"/>
      <c r="H71" s="1604"/>
      <c r="I71" s="1468"/>
      <c r="J71" s="1631">
        <v>25</v>
      </c>
      <c r="L71" s="1604"/>
      <c r="M71" s="1468"/>
      <c r="N71" s="1468"/>
      <c r="P71" s="1604"/>
      <c r="Q71" s="1612"/>
      <c r="T71" s="1613"/>
    </row>
    <row r="72" spans="1:21" ht="15.75" customHeight="1">
      <c r="A72" s="1464"/>
      <c r="B72" s="1443"/>
      <c r="C72" s="1444"/>
      <c r="D72" s="1644" t="s">
        <v>161</v>
      </c>
      <c r="E72" s="1615"/>
      <c r="F72" s="1497"/>
      <c r="G72" s="1497"/>
      <c r="H72" s="1605"/>
      <c r="I72" s="1497"/>
      <c r="J72" s="1497"/>
      <c r="K72" s="1497"/>
      <c r="L72" s="1605"/>
      <c r="M72" s="1497"/>
      <c r="N72" s="1498"/>
      <c r="O72" s="1497"/>
      <c r="P72" s="1605"/>
      <c r="Q72" s="1619"/>
      <c r="R72" s="1501"/>
      <c r="S72" s="1501"/>
      <c r="T72" s="1620"/>
      <c r="U72" s="1639" t="s">
        <v>161</v>
      </c>
    </row>
    <row r="73" spans="1:21" ht="15.75" customHeight="1">
      <c r="B73" s="1445" t="s">
        <v>54</v>
      </c>
      <c r="C73" s="1446"/>
      <c r="D73" s="1291" t="s">
        <v>798</v>
      </c>
      <c r="E73" s="1625">
        <v>26</v>
      </c>
      <c r="F73" s="1607">
        <v>25</v>
      </c>
      <c r="H73" s="1604"/>
      <c r="I73" s="1468"/>
      <c r="J73" s="1468"/>
      <c r="L73" s="1604"/>
      <c r="M73" s="1468"/>
      <c r="N73" s="1468"/>
      <c r="P73" s="1604"/>
      <c r="Q73" s="1612"/>
      <c r="T73" s="1613"/>
    </row>
    <row r="74" spans="1:21" ht="15.75" customHeight="1">
      <c r="B74" s="1445" t="s">
        <v>54</v>
      </c>
      <c r="C74" s="1446"/>
      <c r="D74" s="1291" t="s">
        <v>872</v>
      </c>
      <c r="E74" s="1616"/>
      <c r="F74" s="1468"/>
      <c r="H74" s="1604"/>
      <c r="I74" s="1468"/>
      <c r="J74" s="1468"/>
      <c r="L74" s="1604"/>
      <c r="M74" s="1608">
        <v>26</v>
      </c>
      <c r="N74" s="1468"/>
      <c r="P74" s="1604"/>
      <c r="Q74" s="1612"/>
      <c r="T74" s="1613"/>
    </row>
    <row r="75" spans="1:21" ht="15.75" customHeight="1">
      <c r="B75" s="1445" t="s">
        <v>54</v>
      </c>
      <c r="C75" s="1429" t="s">
        <v>32</v>
      </c>
      <c r="D75" s="1476" t="s">
        <v>841</v>
      </c>
      <c r="E75" s="1621"/>
      <c r="F75" s="1468"/>
      <c r="H75" s="1604"/>
      <c r="I75" s="1468"/>
      <c r="J75" s="1468"/>
      <c r="L75" s="1604"/>
      <c r="M75" s="1608">
        <v>26</v>
      </c>
      <c r="N75" s="1608">
        <v>25</v>
      </c>
      <c r="P75" s="1604"/>
      <c r="Q75" s="1612"/>
      <c r="T75" s="1613"/>
    </row>
    <row r="76" spans="1:21" ht="15.75" customHeight="1">
      <c r="B76" s="1445" t="s">
        <v>54</v>
      </c>
      <c r="C76" s="1446"/>
      <c r="D76" s="55" t="s">
        <v>143</v>
      </c>
      <c r="E76" s="1616"/>
      <c r="F76" s="1468"/>
      <c r="H76" s="1604"/>
      <c r="I76" s="1468"/>
      <c r="J76" s="1631">
        <v>25</v>
      </c>
      <c r="L76" s="1604"/>
      <c r="M76" s="1468"/>
      <c r="N76" s="1468"/>
      <c r="P76" s="1604"/>
      <c r="Q76" s="1612"/>
      <c r="T76" s="1613"/>
    </row>
    <row r="77" spans="1:21" ht="15.75" customHeight="1">
      <c r="B77" s="1445" t="s">
        <v>54</v>
      </c>
      <c r="C77" s="1446"/>
      <c r="D77" s="1291" t="s">
        <v>145</v>
      </c>
      <c r="E77" s="1625">
        <v>26</v>
      </c>
      <c r="F77" s="1468"/>
      <c r="H77" s="1604"/>
      <c r="I77" s="1468"/>
      <c r="J77" s="1631">
        <v>25</v>
      </c>
      <c r="L77" s="1604"/>
      <c r="M77" s="1468"/>
      <c r="N77" s="1468"/>
      <c r="P77" s="1604"/>
      <c r="Q77" s="1612"/>
      <c r="T77" s="1613"/>
    </row>
    <row r="78" spans="1:21" ht="15.75" customHeight="1">
      <c r="B78" s="1691" t="s">
        <v>54</v>
      </c>
      <c r="C78" s="1669" t="s">
        <v>1230</v>
      </c>
      <c r="D78" s="1681" t="s">
        <v>1252</v>
      </c>
      <c r="E78" s="1616"/>
      <c r="F78" s="1468"/>
      <c r="H78" s="1604"/>
      <c r="I78" s="1468"/>
      <c r="J78" s="1468"/>
      <c r="L78" s="1604"/>
      <c r="M78" s="1468"/>
      <c r="N78" s="1468"/>
      <c r="P78" s="1604"/>
      <c r="Q78" s="1870">
        <v>26</v>
      </c>
      <c r="T78" s="1613"/>
    </row>
    <row r="79" spans="1:21" ht="15.75" customHeight="1">
      <c r="A79" s="1464"/>
      <c r="B79" s="1443"/>
      <c r="C79" s="1444"/>
      <c r="D79" s="1644" t="s">
        <v>162</v>
      </c>
      <c r="E79" s="1615"/>
      <c r="F79" s="1497"/>
      <c r="G79" s="1497"/>
      <c r="H79" s="1605"/>
      <c r="I79" s="1497"/>
      <c r="J79" s="1497"/>
      <c r="K79" s="1497"/>
      <c r="L79" s="1605"/>
      <c r="M79" s="1497"/>
      <c r="N79" s="1498"/>
      <c r="O79" s="1497"/>
      <c r="P79" s="1605"/>
      <c r="Q79" s="1619"/>
      <c r="R79" s="1501"/>
      <c r="S79" s="1501"/>
      <c r="T79" s="1620"/>
      <c r="U79" s="1639" t="s">
        <v>162</v>
      </c>
    </row>
    <row r="80" spans="1:21" ht="15.75" customHeight="1">
      <c r="B80" s="1445" t="s">
        <v>54</v>
      </c>
      <c r="C80" s="1446"/>
      <c r="D80" s="1291" t="s">
        <v>799</v>
      </c>
      <c r="E80" s="1625">
        <v>26</v>
      </c>
      <c r="F80" s="1607">
        <v>25</v>
      </c>
      <c r="H80" s="1604"/>
      <c r="I80" s="1468"/>
      <c r="J80" s="1468"/>
      <c r="L80" s="1604"/>
      <c r="M80" s="1468"/>
      <c r="N80" s="1468"/>
      <c r="P80" s="1604"/>
      <c r="Q80" s="1612"/>
      <c r="T80" s="1613"/>
    </row>
    <row r="81" spans="1:21" ht="15.75" customHeight="1">
      <c r="B81" s="1445" t="s">
        <v>54</v>
      </c>
      <c r="C81" s="1446"/>
      <c r="D81" s="1291" t="s">
        <v>881</v>
      </c>
      <c r="E81" s="1612"/>
      <c r="F81" s="1468"/>
      <c r="H81" s="1604"/>
      <c r="I81" s="1633">
        <v>26</v>
      </c>
      <c r="J81" s="1468"/>
      <c r="L81" s="1604"/>
      <c r="M81" s="1468"/>
      <c r="N81" s="1468"/>
      <c r="P81" s="1604"/>
      <c r="Q81" s="1612"/>
      <c r="T81" s="1613"/>
    </row>
    <row r="82" spans="1:21" ht="15.75" customHeight="1">
      <c r="B82" s="1445" t="s">
        <v>54</v>
      </c>
      <c r="C82" s="1446"/>
      <c r="D82" s="55" t="s">
        <v>142</v>
      </c>
      <c r="E82" s="1616"/>
      <c r="F82" s="1607">
        <v>25</v>
      </c>
      <c r="H82" s="1604"/>
      <c r="I82" s="1468"/>
      <c r="J82" s="1468"/>
      <c r="L82" s="1604"/>
      <c r="M82" s="1468"/>
      <c r="N82" s="1468"/>
      <c r="P82" s="1604"/>
      <c r="Q82" s="1612"/>
      <c r="T82" s="1613"/>
    </row>
    <row r="83" spans="1:21" ht="15.75" customHeight="1">
      <c r="B83" s="1445" t="s">
        <v>54</v>
      </c>
      <c r="C83" s="1446"/>
      <c r="D83" s="1291" t="s">
        <v>796</v>
      </c>
      <c r="E83" s="1625">
        <v>26</v>
      </c>
      <c r="F83" s="1607">
        <v>25</v>
      </c>
      <c r="H83" s="1604"/>
      <c r="I83" s="1468"/>
      <c r="J83" s="1468"/>
      <c r="L83" s="1604"/>
      <c r="M83" s="1468"/>
      <c r="N83" s="1468"/>
      <c r="P83" s="1604"/>
      <c r="Q83" s="1612"/>
      <c r="T83" s="1613"/>
    </row>
    <row r="84" spans="1:21" ht="15.75" customHeight="1">
      <c r="B84" s="1445" t="s">
        <v>54</v>
      </c>
      <c r="C84" s="1446"/>
      <c r="D84" s="1291" t="s">
        <v>795</v>
      </c>
      <c r="E84" s="1625">
        <v>26</v>
      </c>
      <c r="F84" s="1607">
        <v>25</v>
      </c>
      <c r="H84" s="1604"/>
      <c r="I84" s="1468"/>
      <c r="J84" s="1468"/>
      <c r="L84" s="1604"/>
      <c r="M84" s="1468"/>
      <c r="N84" s="1468"/>
      <c r="P84" s="1604"/>
      <c r="Q84" s="1612"/>
      <c r="T84" s="1613"/>
    </row>
    <row r="85" spans="1:21" ht="15.75" customHeight="1">
      <c r="A85" s="1464"/>
      <c r="B85" s="1443"/>
      <c r="C85" s="1444"/>
      <c r="D85" s="1644" t="s">
        <v>163</v>
      </c>
      <c r="E85" s="1615"/>
      <c r="F85" s="1497"/>
      <c r="G85" s="1497"/>
      <c r="H85" s="1605"/>
      <c r="I85" s="1497"/>
      <c r="J85" s="1497"/>
      <c r="K85" s="1497"/>
      <c r="L85" s="1605"/>
      <c r="M85" s="1497"/>
      <c r="N85" s="1498"/>
      <c r="O85" s="1497"/>
      <c r="P85" s="1605"/>
      <c r="Q85" s="1619"/>
      <c r="R85" s="1501"/>
      <c r="S85" s="1501"/>
      <c r="T85" s="1620"/>
      <c r="U85" s="1639" t="s">
        <v>163</v>
      </c>
    </row>
    <row r="86" spans="1:21" ht="15.75" customHeight="1">
      <c r="B86" s="1445" t="s">
        <v>35</v>
      </c>
      <c r="C86" s="1446"/>
      <c r="D86" s="1645" t="s">
        <v>893</v>
      </c>
      <c r="E86" s="1616"/>
      <c r="F86" s="1468"/>
      <c r="H86" s="1604"/>
      <c r="I86" s="1468"/>
      <c r="J86" s="1468"/>
      <c r="L86" s="1604"/>
      <c r="M86" s="1608">
        <v>26</v>
      </c>
      <c r="N86" s="1468"/>
      <c r="P86" s="1604"/>
      <c r="Q86" s="1612"/>
      <c r="T86" s="1613"/>
    </row>
    <row r="87" spans="1:21" ht="15.75" customHeight="1">
      <c r="A87" s="1464"/>
      <c r="B87" s="1443"/>
      <c r="C87" s="1444"/>
      <c r="D87" s="1644" t="s">
        <v>164</v>
      </c>
      <c r="E87" s="1615"/>
      <c r="F87" s="1497"/>
      <c r="G87" s="1497"/>
      <c r="H87" s="1605"/>
      <c r="I87" s="1497"/>
      <c r="J87" s="1497"/>
      <c r="K87" s="1497"/>
      <c r="L87" s="1605"/>
      <c r="M87" s="1497"/>
      <c r="N87" s="1498"/>
      <c r="O87" s="1497"/>
      <c r="P87" s="1605"/>
      <c r="Q87" s="1619"/>
      <c r="R87" s="1501"/>
      <c r="S87" s="1501"/>
      <c r="T87" s="1620"/>
      <c r="U87" s="1639" t="s">
        <v>164</v>
      </c>
    </row>
    <row r="88" spans="1:21" ht="15.75" customHeight="1">
      <c r="B88" s="1445" t="s">
        <v>54</v>
      </c>
      <c r="C88" s="1446"/>
      <c r="D88" s="1291" t="s">
        <v>879</v>
      </c>
      <c r="E88" s="1616"/>
      <c r="F88" s="1468"/>
      <c r="H88" s="1604"/>
      <c r="I88" s="1468"/>
      <c r="J88" s="1631">
        <v>25</v>
      </c>
      <c r="L88" s="1604"/>
      <c r="M88" s="1468"/>
      <c r="N88" s="1468"/>
      <c r="P88" s="1604"/>
      <c r="Q88" s="1612"/>
      <c r="T88" s="1613"/>
    </row>
    <row r="89" spans="1:21" ht="15.75" customHeight="1">
      <c r="B89" s="1445" t="s">
        <v>54</v>
      </c>
      <c r="C89" s="1446"/>
      <c r="D89" s="1291" t="s">
        <v>812</v>
      </c>
      <c r="E89" s="1616"/>
      <c r="F89" s="1607">
        <v>25</v>
      </c>
      <c r="H89" s="1604"/>
      <c r="I89" s="1468"/>
      <c r="J89" s="1468"/>
      <c r="L89" s="1604"/>
      <c r="M89" s="1468"/>
      <c r="N89" s="1468"/>
      <c r="P89" s="1604"/>
      <c r="Q89" s="1612"/>
      <c r="T89" s="1613"/>
    </row>
    <row r="90" spans="1:21" ht="15.75" customHeight="1">
      <c r="B90" s="1445" t="s">
        <v>35</v>
      </c>
      <c r="C90" s="1446"/>
      <c r="D90" s="1500" t="s">
        <v>912</v>
      </c>
      <c r="E90" s="1630">
        <v>26</v>
      </c>
      <c r="F90" s="1468"/>
      <c r="H90" s="1604"/>
      <c r="I90" s="1468"/>
      <c r="J90" s="1468"/>
      <c r="L90" s="1604"/>
      <c r="M90" s="1468"/>
      <c r="N90" s="1468"/>
      <c r="P90" s="1604"/>
      <c r="Q90" s="1612"/>
      <c r="T90" s="1613"/>
    </row>
    <row r="91" spans="1:21" ht="15.75" customHeight="1">
      <c r="B91" s="1445" t="s">
        <v>54</v>
      </c>
      <c r="C91" s="1446"/>
      <c r="D91" s="1500" t="s">
        <v>891</v>
      </c>
      <c r="E91" s="1616"/>
      <c r="F91" s="1468"/>
      <c r="H91" s="1604"/>
      <c r="I91" s="1468"/>
      <c r="J91" s="1468"/>
      <c r="L91" s="1604"/>
      <c r="M91" s="1626">
        <v>26</v>
      </c>
      <c r="N91" s="1468"/>
      <c r="P91" s="1604"/>
      <c r="Q91" s="1612"/>
      <c r="T91" s="1613"/>
    </row>
    <row r="92" spans="1:21" ht="15.75" customHeight="1">
      <c r="A92" s="1464"/>
      <c r="B92" s="1443"/>
      <c r="C92" s="1444"/>
      <c r="D92" s="1644" t="s">
        <v>165</v>
      </c>
      <c r="E92" s="1615"/>
      <c r="F92" s="1497"/>
      <c r="G92" s="1497"/>
      <c r="H92" s="1605"/>
      <c r="I92" s="1497"/>
      <c r="J92" s="1497"/>
      <c r="K92" s="1497"/>
      <c r="L92" s="1605"/>
      <c r="M92" s="1497"/>
      <c r="N92" s="1498"/>
      <c r="O92" s="1497"/>
      <c r="P92" s="1605"/>
      <c r="Q92" s="1619"/>
      <c r="R92" s="1501"/>
      <c r="S92" s="1501"/>
      <c r="T92" s="1620"/>
      <c r="U92" s="1639" t="s">
        <v>165</v>
      </c>
    </row>
    <row r="93" spans="1:21" ht="15.75" customHeight="1">
      <c r="B93" s="1445" t="s">
        <v>54</v>
      </c>
      <c r="C93" s="1446"/>
      <c r="D93" s="1291" t="s">
        <v>813</v>
      </c>
      <c r="E93" s="1625">
        <v>26</v>
      </c>
      <c r="F93" s="1607">
        <v>25</v>
      </c>
      <c r="H93" s="1604"/>
      <c r="I93" s="1468"/>
      <c r="J93" s="1468"/>
      <c r="L93" s="1604"/>
      <c r="M93" s="1468"/>
      <c r="N93" s="1468"/>
      <c r="P93" s="1604"/>
      <c r="Q93" s="1612"/>
      <c r="T93" s="1613"/>
    </row>
    <row r="94" spans="1:21" ht="15.75" customHeight="1">
      <c r="B94" s="1445" t="s">
        <v>54</v>
      </c>
      <c r="C94" s="1446"/>
      <c r="D94" s="1291" t="s">
        <v>1357</v>
      </c>
      <c r="E94" s="1625">
        <v>26</v>
      </c>
      <c r="F94" s="1468"/>
      <c r="H94" s="1604"/>
      <c r="I94" s="1468"/>
      <c r="J94" s="1468"/>
      <c r="L94" s="1604"/>
      <c r="M94" s="1468"/>
      <c r="N94" s="1468"/>
      <c r="P94" s="1604"/>
      <c r="Q94" s="1612"/>
      <c r="T94" s="1613"/>
    </row>
    <row r="95" spans="1:21" ht="15.75" customHeight="1">
      <c r="B95" s="1445" t="s">
        <v>54</v>
      </c>
      <c r="C95" s="1446"/>
      <c r="D95" s="1291" t="s">
        <v>814</v>
      </c>
      <c r="E95" s="1625">
        <v>26</v>
      </c>
      <c r="F95" s="1607">
        <v>25</v>
      </c>
      <c r="H95" s="1604"/>
      <c r="I95" s="1468"/>
      <c r="J95" s="1468"/>
      <c r="L95" s="1604"/>
      <c r="M95" s="1468"/>
      <c r="N95" s="1468"/>
      <c r="P95" s="1604"/>
      <c r="Q95" s="1612"/>
      <c r="T95" s="1613"/>
    </row>
    <row r="96" spans="1:21" ht="15.75" customHeight="1">
      <c r="B96" s="1445" t="s">
        <v>54</v>
      </c>
      <c r="C96" s="1446"/>
      <c r="D96" s="1291" t="s">
        <v>905</v>
      </c>
      <c r="E96" s="1616"/>
      <c r="F96" s="1468"/>
      <c r="H96" s="1604"/>
      <c r="I96" s="1631">
        <v>26</v>
      </c>
      <c r="J96" s="1468"/>
      <c r="L96" s="1604"/>
      <c r="M96" s="1468"/>
      <c r="N96" s="1468"/>
      <c r="P96" s="1604"/>
      <c r="Q96" s="1612"/>
      <c r="T96" s="1613"/>
    </row>
    <row r="97" spans="1:21" ht="15.75" customHeight="1">
      <c r="B97" s="1445" t="s">
        <v>54</v>
      </c>
      <c r="C97" s="1446"/>
      <c r="D97" s="1648" t="s">
        <v>1219</v>
      </c>
      <c r="E97" s="1616"/>
      <c r="F97" s="1468"/>
      <c r="H97" s="1604"/>
      <c r="I97" s="1631">
        <v>26</v>
      </c>
      <c r="J97" s="1468"/>
      <c r="L97" s="1604"/>
      <c r="M97" s="1468"/>
      <c r="N97" s="1468"/>
      <c r="P97" s="1604"/>
      <c r="Q97" s="1612"/>
      <c r="T97" s="1613"/>
    </row>
    <row r="98" spans="1:21" ht="15.75" customHeight="1">
      <c r="B98" s="1445" t="s">
        <v>54</v>
      </c>
      <c r="C98" s="1446"/>
      <c r="D98" s="1291" t="s">
        <v>815</v>
      </c>
      <c r="E98" s="1625">
        <v>26</v>
      </c>
      <c r="F98" s="1607">
        <v>25</v>
      </c>
      <c r="H98" s="1604"/>
      <c r="I98" s="1468"/>
      <c r="J98" s="1468"/>
      <c r="L98" s="1604"/>
      <c r="M98" s="1468"/>
      <c r="N98" s="1468"/>
      <c r="P98" s="1604"/>
      <c r="Q98" s="1612"/>
      <c r="T98" s="1613"/>
    </row>
    <row r="99" spans="1:21" ht="15.75" customHeight="1">
      <c r="B99" s="1445" t="s">
        <v>54</v>
      </c>
      <c r="C99" s="1446"/>
      <c r="D99" s="1291" t="s">
        <v>816</v>
      </c>
      <c r="E99" s="1616"/>
      <c r="F99" s="1607">
        <v>25</v>
      </c>
      <c r="H99" s="1604"/>
      <c r="I99" s="1468"/>
      <c r="J99" s="1468"/>
      <c r="L99" s="1604"/>
      <c r="M99" s="1468"/>
      <c r="N99" s="1468"/>
      <c r="P99" s="1604"/>
      <c r="Q99" s="1612"/>
      <c r="T99" s="1613"/>
    </row>
    <row r="100" spans="1:21" ht="15.75" customHeight="1">
      <c r="B100" s="1445" t="s">
        <v>54</v>
      </c>
      <c r="C100" s="1446"/>
      <c r="D100" s="1291" t="s">
        <v>63</v>
      </c>
      <c r="E100" s="1616"/>
      <c r="F100" s="1468"/>
      <c r="H100" s="1604"/>
      <c r="I100" s="1631">
        <v>26</v>
      </c>
      <c r="J100" s="1631">
        <v>25</v>
      </c>
      <c r="L100" s="1604"/>
      <c r="M100" s="1468"/>
      <c r="N100" s="1468"/>
      <c r="P100" s="1604"/>
      <c r="Q100" s="1612"/>
      <c r="T100" s="1613"/>
    </row>
    <row r="101" spans="1:21" ht="15.75" customHeight="1">
      <c r="B101" s="1445" t="s">
        <v>54</v>
      </c>
      <c r="C101" s="1446"/>
      <c r="D101" s="1291" t="s">
        <v>786</v>
      </c>
      <c r="E101" s="1625">
        <v>26</v>
      </c>
      <c r="F101" s="1607">
        <v>25</v>
      </c>
      <c r="H101" s="1604"/>
      <c r="I101" s="1468"/>
      <c r="J101" s="1468"/>
      <c r="L101" s="1604"/>
      <c r="M101" s="1468"/>
      <c r="N101" s="1468"/>
      <c r="P101" s="1604"/>
      <c r="Q101" s="1612"/>
      <c r="T101" s="1613"/>
    </row>
    <row r="102" spans="1:21" ht="15.75" customHeight="1">
      <c r="B102" s="1450"/>
      <c r="C102" s="1446"/>
      <c r="D102" s="1642" t="s">
        <v>1220</v>
      </c>
      <c r="E102" s="1612"/>
      <c r="F102" s="1468"/>
      <c r="H102" s="1604"/>
      <c r="I102" s="1633">
        <v>26</v>
      </c>
      <c r="J102" s="1468"/>
      <c r="L102" s="1604"/>
      <c r="M102" s="1468"/>
      <c r="N102" s="1468"/>
      <c r="P102" s="1604"/>
      <c r="Q102" s="1612"/>
      <c r="T102" s="1613"/>
    </row>
    <row r="103" spans="1:21" ht="15.75" customHeight="1">
      <c r="A103" s="1464"/>
      <c r="B103" s="1443"/>
      <c r="C103" s="1444"/>
      <c r="D103" s="1644" t="s">
        <v>166</v>
      </c>
      <c r="E103" s="1615"/>
      <c r="F103" s="1497"/>
      <c r="G103" s="1497"/>
      <c r="H103" s="1605"/>
      <c r="I103" s="1497"/>
      <c r="J103" s="1497"/>
      <c r="K103" s="1497"/>
      <c r="L103" s="1605"/>
      <c r="M103" s="1497"/>
      <c r="N103" s="1498"/>
      <c r="O103" s="1497"/>
      <c r="P103" s="1605"/>
      <c r="Q103" s="1619"/>
      <c r="R103" s="1501"/>
      <c r="S103" s="1501"/>
      <c r="T103" s="1620"/>
      <c r="U103" s="1639" t="s">
        <v>166</v>
      </c>
    </row>
    <row r="104" spans="1:21" ht="15.75" customHeight="1">
      <c r="B104" s="1445" t="s">
        <v>54</v>
      </c>
      <c r="C104" s="1446"/>
      <c r="D104" s="1476" t="s">
        <v>780</v>
      </c>
      <c r="E104" s="1616"/>
      <c r="F104" s="1607">
        <v>25</v>
      </c>
      <c r="H104" s="1604"/>
      <c r="I104" s="1622"/>
      <c r="J104" s="1631">
        <v>25</v>
      </c>
      <c r="L104" s="1604"/>
      <c r="M104" s="1622"/>
      <c r="N104" s="1468"/>
      <c r="P104" s="1604"/>
      <c r="Q104" s="1612"/>
      <c r="T104" s="1613"/>
    </row>
    <row r="105" spans="1:21" ht="15.75" customHeight="1">
      <c r="B105" s="1445" t="s">
        <v>54</v>
      </c>
      <c r="C105" s="1446"/>
      <c r="D105" s="1476" t="s">
        <v>884</v>
      </c>
      <c r="E105" s="1612"/>
      <c r="F105" s="1468"/>
      <c r="H105" s="1604"/>
      <c r="I105" s="1633">
        <v>26</v>
      </c>
      <c r="J105" s="1468"/>
      <c r="L105" s="1604"/>
      <c r="M105" s="1622"/>
      <c r="N105" s="1468"/>
      <c r="P105" s="1604"/>
      <c r="Q105" s="1612"/>
      <c r="T105" s="1613"/>
    </row>
    <row r="106" spans="1:21" ht="15.75" customHeight="1">
      <c r="B106" s="1450"/>
      <c r="C106" s="1446"/>
      <c r="D106" s="1476" t="s">
        <v>899</v>
      </c>
      <c r="E106" s="1612"/>
      <c r="F106" s="1468"/>
      <c r="H106" s="1604"/>
      <c r="I106" s="1635">
        <v>26</v>
      </c>
      <c r="J106" s="1468"/>
      <c r="L106" s="1604"/>
      <c r="M106" s="1622"/>
      <c r="N106" s="1468"/>
      <c r="P106" s="1604"/>
      <c r="Q106" s="1612"/>
      <c r="T106" s="1613"/>
    </row>
    <row r="107" spans="1:21" ht="15.75" customHeight="1">
      <c r="B107" s="1445" t="s">
        <v>54</v>
      </c>
      <c r="C107" s="1446"/>
      <c r="D107" s="1291" t="s">
        <v>900</v>
      </c>
      <c r="E107" s="1625">
        <v>26</v>
      </c>
      <c r="F107" s="1607">
        <v>25</v>
      </c>
      <c r="H107" s="1604"/>
      <c r="I107" s="1468"/>
      <c r="J107" s="1468"/>
      <c r="L107" s="1604"/>
      <c r="M107" s="1468"/>
      <c r="N107" s="1468"/>
      <c r="P107" s="1604"/>
      <c r="Q107" s="1612"/>
      <c r="T107" s="1613"/>
    </row>
    <row r="108" spans="1:21" ht="15.75" customHeight="1">
      <c r="A108" s="1464"/>
      <c r="B108" s="1443"/>
      <c r="C108" s="1444"/>
      <c r="D108" s="1644" t="s">
        <v>167</v>
      </c>
      <c r="E108" s="1615"/>
      <c r="F108" s="1497"/>
      <c r="G108" s="1497"/>
      <c r="H108" s="1605"/>
      <c r="I108" s="1497"/>
      <c r="J108" s="1497"/>
      <c r="K108" s="1497"/>
      <c r="L108" s="1605"/>
      <c r="M108" s="1497"/>
      <c r="N108" s="1498"/>
      <c r="O108" s="1497"/>
      <c r="P108" s="1605"/>
      <c r="Q108" s="1619"/>
      <c r="R108" s="1501"/>
      <c r="S108" s="1501"/>
      <c r="T108" s="1620"/>
      <c r="U108" s="1639" t="s">
        <v>167</v>
      </c>
    </row>
    <row r="109" spans="1:21" ht="15.75" customHeight="1">
      <c r="B109" s="1454" t="s">
        <v>35</v>
      </c>
      <c r="C109" s="1447" t="s">
        <v>32</v>
      </c>
      <c r="D109" s="1500" t="s">
        <v>779</v>
      </c>
      <c r="E109" s="1616"/>
      <c r="F109" s="1468"/>
      <c r="H109" s="1604"/>
      <c r="I109" s="1468"/>
      <c r="J109" s="1631">
        <v>25</v>
      </c>
      <c r="L109" s="1604"/>
      <c r="M109" s="1468"/>
      <c r="N109" s="1468"/>
      <c r="P109" s="1604"/>
      <c r="Q109" s="1612"/>
      <c r="T109" s="1613"/>
    </row>
    <row r="110" spans="1:21" ht="15.75" customHeight="1">
      <c r="B110" s="1450"/>
      <c r="C110" s="1446"/>
      <c r="D110" s="1291" t="s">
        <v>217</v>
      </c>
      <c r="E110" s="1616"/>
      <c r="F110" s="1607">
        <v>25</v>
      </c>
      <c r="H110" s="1604"/>
      <c r="I110" s="1468"/>
      <c r="J110" s="1468"/>
      <c r="L110" s="1604"/>
      <c r="M110" s="1468"/>
      <c r="N110" s="1468"/>
      <c r="P110" s="1604"/>
      <c r="Q110" s="1612"/>
      <c r="T110" s="1613"/>
    </row>
    <row r="111" spans="1:21" ht="15.75" customHeight="1">
      <c r="B111" s="1445" t="s">
        <v>35</v>
      </c>
      <c r="C111" s="1446"/>
      <c r="D111" s="1453" t="s">
        <v>883</v>
      </c>
      <c r="E111" s="1612"/>
      <c r="F111" s="1468"/>
      <c r="H111" s="1604"/>
      <c r="I111" s="1633">
        <v>26</v>
      </c>
      <c r="J111" s="1468"/>
      <c r="L111" s="1604"/>
      <c r="M111" s="1468"/>
      <c r="N111" s="1468"/>
      <c r="P111" s="1604"/>
      <c r="Q111" s="1612"/>
      <c r="T111" s="1613"/>
    </row>
    <row r="112" spans="1:21" ht="15.75" customHeight="1">
      <c r="B112" s="1445" t="s">
        <v>35</v>
      </c>
      <c r="C112" s="1446"/>
      <c r="D112" s="1453" t="s">
        <v>898</v>
      </c>
      <c r="E112" s="1612"/>
      <c r="F112" s="1468"/>
      <c r="H112" s="1604"/>
      <c r="I112" s="1633">
        <v>26</v>
      </c>
      <c r="J112" s="1468"/>
      <c r="L112" s="1604"/>
      <c r="M112" s="1608">
        <v>26</v>
      </c>
      <c r="N112" s="1468"/>
      <c r="P112" s="1604"/>
      <c r="Q112" s="1612"/>
      <c r="T112" s="1613"/>
    </row>
    <row r="113" spans="1:21" ht="15.75" customHeight="1">
      <c r="B113" s="1450"/>
      <c r="C113" s="1446"/>
      <c r="D113" s="1291" t="s">
        <v>817</v>
      </c>
      <c r="E113" s="1625">
        <v>26</v>
      </c>
      <c r="F113" s="1607">
        <v>25</v>
      </c>
      <c r="H113" s="1604"/>
      <c r="I113" s="1468"/>
      <c r="J113" s="1468"/>
      <c r="L113" s="1604"/>
      <c r="M113" s="1468"/>
      <c r="N113" s="1468"/>
      <c r="P113" s="1604"/>
      <c r="Q113" s="1612"/>
      <c r="T113" s="1613"/>
    </row>
    <row r="114" spans="1:21" ht="15.75" customHeight="1">
      <c r="B114" s="1445" t="s">
        <v>54</v>
      </c>
      <c r="C114" s="1446"/>
      <c r="D114" s="1291" t="s">
        <v>882</v>
      </c>
      <c r="E114" s="1616"/>
      <c r="F114" s="1468"/>
      <c r="H114" s="1604"/>
      <c r="I114" s="1633">
        <v>26</v>
      </c>
      <c r="J114" s="1468"/>
      <c r="L114" s="1604"/>
      <c r="M114" s="1468"/>
      <c r="N114" s="1468"/>
      <c r="P114" s="1604"/>
      <c r="Q114" s="1612"/>
      <c r="T114" s="1613"/>
    </row>
    <row r="115" spans="1:21" ht="15.75" customHeight="1">
      <c r="B115" s="1445" t="s">
        <v>38</v>
      </c>
      <c r="C115" s="1446"/>
      <c r="D115" s="1453" t="s">
        <v>903</v>
      </c>
      <c r="E115" s="1616"/>
      <c r="F115" s="1468"/>
      <c r="H115" s="1604"/>
      <c r="I115" s="1633">
        <v>26</v>
      </c>
      <c r="J115" s="1468"/>
      <c r="L115" s="1604"/>
      <c r="M115" s="1468"/>
      <c r="N115" s="1468"/>
      <c r="P115" s="1604"/>
      <c r="Q115" s="1612"/>
      <c r="T115" s="1613"/>
    </row>
    <row r="116" spans="1:21" ht="15.75" customHeight="1">
      <c r="B116" s="1450"/>
      <c r="C116" s="1446"/>
      <c r="D116" s="1291" t="s">
        <v>894</v>
      </c>
      <c r="E116" s="1616"/>
      <c r="F116" s="1468"/>
      <c r="H116" s="1604"/>
      <c r="J116" s="1468"/>
      <c r="L116" s="1604"/>
      <c r="M116" s="1608">
        <v>26</v>
      </c>
      <c r="N116" s="1468"/>
      <c r="P116" s="1604"/>
      <c r="Q116" s="1612"/>
      <c r="T116" s="1613"/>
    </row>
    <row r="117" spans="1:21" ht="15.75" customHeight="1">
      <c r="B117" s="1450"/>
      <c r="C117" s="1446"/>
      <c r="D117" s="1642" t="s">
        <v>1221</v>
      </c>
      <c r="E117" s="1616"/>
      <c r="F117" s="1468"/>
      <c r="H117" s="1604"/>
      <c r="I117" s="1633">
        <v>26</v>
      </c>
      <c r="J117" s="1631">
        <v>25</v>
      </c>
      <c r="L117" s="1604"/>
      <c r="M117" s="1468"/>
      <c r="N117" s="1468"/>
      <c r="P117" s="1604"/>
      <c r="Q117" s="1612"/>
      <c r="T117" s="1613"/>
    </row>
    <row r="118" spans="1:21" ht="15.75" customHeight="1">
      <c r="A118" s="1464"/>
      <c r="B118" s="1443"/>
      <c r="C118" s="1444"/>
      <c r="D118" s="1644" t="s">
        <v>168</v>
      </c>
      <c r="E118" s="1615"/>
      <c r="F118" s="1497"/>
      <c r="G118" s="1497"/>
      <c r="H118" s="1605"/>
      <c r="I118" s="1497"/>
      <c r="J118" s="1497"/>
      <c r="K118" s="1497"/>
      <c r="L118" s="1605"/>
      <c r="M118" s="1497"/>
      <c r="N118" s="1498"/>
      <c r="O118" s="1497"/>
      <c r="P118" s="1605"/>
      <c r="Q118" s="1619"/>
      <c r="R118" s="1501"/>
      <c r="S118" s="1501"/>
      <c r="T118" s="1620"/>
      <c r="U118" s="1639" t="s">
        <v>168</v>
      </c>
    </row>
    <row r="119" spans="1:21" ht="15.75" customHeight="1">
      <c r="B119" s="1450"/>
      <c r="C119" s="1446"/>
      <c r="D119" s="1474" t="s">
        <v>823</v>
      </c>
      <c r="E119" s="1630">
        <v>26</v>
      </c>
      <c r="F119" s="1468"/>
      <c r="H119" s="1604"/>
      <c r="I119" s="1468"/>
      <c r="J119" s="1468"/>
      <c r="L119" s="1604"/>
      <c r="M119" s="1468"/>
      <c r="N119" s="1468"/>
      <c r="P119" s="1604"/>
      <c r="Q119" s="1612"/>
      <c r="T119" s="1613"/>
    </row>
    <row r="120" spans="1:21" ht="15.75" customHeight="1">
      <c r="B120" s="1450"/>
      <c r="C120" s="1446"/>
      <c r="D120" s="1500" t="s">
        <v>830</v>
      </c>
      <c r="E120" s="1630">
        <v>26</v>
      </c>
      <c r="F120" s="1468"/>
      <c r="H120" s="1604"/>
      <c r="I120" s="1468"/>
      <c r="J120" s="1468"/>
      <c r="L120" s="1604"/>
      <c r="M120" s="1468"/>
      <c r="N120" s="1468"/>
      <c r="P120" s="1604"/>
      <c r="Q120" s="1612"/>
      <c r="T120" s="1613"/>
    </row>
    <row r="121" spans="1:21" ht="15.75" customHeight="1">
      <c r="B121" s="1450"/>
      <c r="C121" s="1446"/>
      <c r="D121" s="55" t="s">
        <v>818</v>
      </c>
      <c r="E121" s="1616"/>
      <c r="F121" s="1468"/>
      <c r="H121" s="1604"/>
      <c r="I121" s="1468"/>
      <c r="J121" s="1631">
        <v>25</v>
      </c>
      <c r="L121" s="1604"/>
      <c r="M121" s="1468"/>
      <c r="N121" s="1468"/>
      <c r="P121" s="1604"/>
      <c r="Q121" s="1612"/>
      <c r="T121" s="1613"/>
    </row>
    <row r="122" spans="1:21" ht="15.75" customHeight="1">
      <c r="B122" s="1445" t="s">
        <v>41</v>
      </c>
      <c r="C122" s="1446"/>
      <c r="D122" s="1645" t="s">
        <v>889</v>
      </c>
      <c r="E122" s="1627">
        <v>26</v>
      </c>
      <c r="F122" s="1468"/>
      <c r="H122" s="1604"/>
      <c r="I122" s="1468"/>
      <c r="J122" s="1468"/>
      <c r="L122" s="1604"/>
      <c r="M122" s="1608">
        <v>26</v>
      </c>
      <c r="N122" s="1468"/>
      <c r="P122" s="1604"/>
      <c r="Q122" s="1612"/>
      <c r="T122" s="1613"/>
    </row>
    <row r="123" spans="1:21" ht="15.75" customHeight="1">
      <c r="B123" s="1445" t="s">
        <v>54</v>
      </c>
      <c r="C123" s="1446"/>
      <c r="D123" s="1500" t="s">
        <v>778</v>
      </c>
      <c r="E123" s="1627">
        <v>26</v>
      </c>
      <c r="F123" s="1607">
        <v>25</v>
      </c>
      <c r="G123" s="1607">
        <v>24</v>
      </c>
      <c r="H123" s="1604"/>
      <c r="I123" s="1631">
        <v>26</v>
      </c>
      <c r="J123" s="1631">
        <v>25</v>
      </c>
      <c r="L123" s="1604"/>
      <c r="M123" s="1608">
        <v>26</v>
      </c>
      <c r="N123" s="1468"/>
      <c r="P123" s="1604"/>
      <c r="Q123" s="1612"/>
      <c r="T123" s="1613"/>
    </row>
    <row r="124" spans="1:21" ht="15.75" customHeight="1">
      <c r="B124" s="1445" t="s">
        <v>54</v>
      </c>
      <c r="C124" s="1446"/>
      <c r="D124" s="1500" t="s">
        <v>781</v>
      </c>
      <c r="E124" s="1616"/>
      <c r="F124" s="1607">
        <v>25</v>
      </c>
      <c r="H124" s="1604"/>
      <c r="I124" s="1468"/>
      <c r="J124" s="1468"/>
      <c r="L124" s="1604"/>
      <c r="M124" s="1468"/>
      <c r="N124" s="1468"/>
      <c r="P124" s="1604"/>
      <c r="Q124" s="1612"/>
      <c r="T124" s="1613"/>
    </row>
    <row r="125" spans="1:21" ht="15.75" customHeight="1">
      <c r="B125" s="1445" t="s">
        <v>54</v>
      </c>
      <c r="C125" s="1446"/>
      <c r="D125" s="55" t="s">
        <v>907</v>
      </c>
      <c r="E125" s="1616"/>
      <c r="F125" s="1607">
        <v>25</v>
      </c>
      <c r="H125" s="1604"/>
      <c r="I125" s="1468"/>
      <c r="J125" s="1468"/>
      <c r="L125" s="1604"/>
      <c r="M125" s="1468"/>
      <c r="N125" s="1468"/>
      <c r="P125" s="1604"/>
      <c r="Q125" s="1612"/>
      <c r="T125" s="1613"/>
    </row>
    <row r="126" spans="1:21" ht="15.75" customHeight="1">
      <c r="B126" s="1445" t="s">
        <v>54</v>
      </c>
      <c r="C126" s="1446"/>
      <c r="D126" s="1645" t="s">
        <v>906</v>
      </c>
      <c r="E126" s="1625">
        <v>26</v>
      </c>
      <c r="F126" s="1468"/>
      <c r="H126" s="1604"/>
      <c r="I126" s="1468"/>
      <c r="J126" s="1468"/>
      <c r="L126" s="1604"/>
      <c r="M126" s="1468"/>
      <c r="N126" s="1468"/>
      <c r="P126" s="1604"/>
      <c r="Q126" s="1612"/>
      <c r="T126" s="1613"/>
    </row>
    <row r="127" spans="1:21" ht="15.75" customHeight="1">
      <c r="A127" s="1464"/>
      <c r="B127" s="1443"/>
      <c r="C127" s="1444"/>
      <c r="D127" s="1644" t="s">
        <v>169</v>
      </c>
      <c r="E127" s="1615"/>
      <c r="F127" s="1497"/>
      <c r="G127" s="1497"/>
      <c r="H127" s="1605"/>
      <c r="I127" s="1497"/>
      <c r="J127" s="1497"/>
      <c r="K127" s="1497"/>
      <c r="L127" s="1605"/>
      <c r="M127" s="1497"/>
      <c r="N127" s="1498"/>
      <c r="O127" s="1497"/>
      <c r="P127" s="1605"/>
      <c r="Q127" s="1619"/>
      <c r="R127" s="1501"/>
      <c r="S127" s="1501"/>
      <c r="T127" s="1620"/>
      <c r="U127" s="1639" t="s">
        <v>169</v>
      </c>
    </row>
    <row r="128" spans="1:21" ht="15.75" customHeight="1">
      <c r="B128" s="1450"/>
      <c r="C128" s="1446"/>
      <c r="D128" s="55" t="s">
        <v>819</v>
      </c>
      <c r="E128" s="1616"/>
      <c r="F128" s="1468"/>
      <c r="H128" s="1604"/>
      <c r="I128" s="1468"/>
      <c r="J128" s="1631">
        <v>25</v>
      </c>
      <c r="L128" s="1604"/>
      <c r="M128" s="1468"/>
      <c r="N128" s="1468"/>
      <c r="P128" s="1604"/>
      <c r="Q128" s="1612"/>
      <c r="T128" s="1613"/>
    </row>
    <row r="129" spans="1:21" ht="15.75" customHeight="1">
      <c r="B129" s="1445" t="s">
        <v>54</v>
      </c>
      <c r="C129" s="1446"/>
      <c r="D129" s="1476" t="s">
        <v>782</v>
      </c>
      <c r="E129" s="1621"/>
      <c r="F129" s="1607">
        <v>25</v>
      </c>
      <c r="H129" s="1604"/>
      <c r="I129" s="1468"/>
      <c r="J129" s="1631">
        <v>25</v>
      </c>
      <c r="L129" s="1604"/>
      <c r="M129" s="1468"/>
      <c r="N129" s="1468"/>
      <c r="P129" s="1604"/>
      <c r="Q129" s="1612"/>
      <c r="T129" s="1613"/>
    </row>
    <row r="130" spans="1:21" ht="15.75" customHeight="1">
      <c r="B130" s="1445" t="s">
        <v>54</v>
      </c>
      <c r="C130" s="1446"/>
      <c r="D130" s="1476" t="s">
        <v>896</v>
      </c>
      <c r="E130" s="1621"/>
      <c r="F130" s="1468"/>
      <c r="H130" s="1604"/>
      <c r="I130" s="1631">
        <v>26</v>
      </c>
      <c r="J130" s="1468"/>
      <c r="L130" s="1604"/>
      <c r="M130" s="1468"/>
      <c r="N130" s="1468"/>
      <c r="P130" s="1604"/>
      <c r="Q130" s="1612"/>
      <c r="T130" s="1613"/>
    </row>
    <row r="131" spans="1:21" ht="15.75" customHeight="1">
      <c r="A131" s="1464"/>
      <c r="B131" s="1443"/>
      <c r="C131" s="1444"/>
      <c r="D131" s="1650" t="s">
        <v>170</v>
      </c>
      <c r="E131" s="1615"/>
      <c r="F131" s="1497"/>
      <c r="G131" s="1497"/>
      <c r="H131" s="1605"/>
      <c r="I131" s="1497"/>
      <c r="J131" s="1497"/>
      <c r="K131" s="1497"/>
      <c r="L131" s="1605"/>
      <c r="M131" s="1497"/>
      <c r="N131" s="1498"/>
      <c r="O131" s="1497"/>
      <c r="P131" s="1605"/>
      <c r="Q131" s="1619"/>
      <c r="R131" s="1501"/>
      <c r="S131" s="1501"/>
      <c r="T131" s="1620"/>
      <c r="U131" s="1639" t="s">
        <v>170</v>
      </c>
    </row>
    <row r="132" spans="1:21" ht="15.75" customHeight="1">
      <c r="B132" s="1450"/>
      <c r="C132" s="1446"/>
      <c r="D132" s="55" t="s">
        <v>189</v>
      </c>
      <c r="E132" s="1616"/>
      <c r="F132" s="1468"/>
      <c r="H132" s="1604"/>
      <c r="I132" s="1468"/>
      <c r="J132" s="1468"/>
      <c r="L132" s="1604"/>
      <c r="M132" s="1468"/>
      <c r="N132" s="1468"/>
      <c r="P132" s="1604"/>
      <c r="Q132" s="1612"/>
      <c r="T132" s="1613"/>
    </row>
    <row r="133" spans="1:21" ht="15.75" customHeight="1">
      <c r="A133" s="1464"/>
      <c r="B133" s="1443"/>
      <c r="C133" s="1444"/>
      <c r="D133" s="1644" t="s">
        <v>171</v>
      </c>
      <c r="E133" s="1615"/>
      <c r="F133" s="1497"/>
      <c r="G133" s="1497"/>
      <c r="H133" s="1605"/>
      <c r="I133" s="1497"/>
      <c r="J133" s="1497"/>
      <c r="K133" s="1497"/>
      <c r="L133" s="1605"/>
      <c r="M133" s="1497"/>
      <c r="N133" s="1498"/>
      <c r="O133" s="1497"/>
      <c r="P133" s="1605"/>
      <c r="Q133" s="1619"/>
      <c r="R133" s="1501"/>
      <c r="S133" s="1501"/>
      <c r="T133" s="1620"/>
      <c r="U133" s="1639" t="s">
        <v>171</v>
      </c>
    </row>
    <row r="134" spans="1:21" ht="15.75" customHeight="1">
      <c r="A134" s="1456"/>
      <c r="B134" s="1445" t="s">
        <v>54</v>
      </c>
      <c r="C134" s="1455"/>
      <c r="D134" s="1651" t="s">
        <v>853</v>
      </c>
      <c r="E134" s="1614"/>
      <c r="F134" s="1499"/>
      <c r="G134" s="1499"/>
      <c r="H134" s="1603"/>
      <c r="I134" s="1499"/>
      <c r="J134" s="1499"/>
      <c r="K134" s="1499"/>
      <c r="L134" s="1603"/>
      <c r="M134" s="1499"/>
      <c r="N134" s="1608">
        <v>25</v>
      </c>
      <c r="O134" s="1499"/>
      <c r="P134" s="1603"/>
      <c r="Q134" s="1612"/>
      <c r="T134" s="1613"/>
    </row>
    <row r="135" spans="1:21" ht="15.75" customHeight="1">
      <c r="B135" s="1445" t="s">
        <v>54</v>
      </c>
      <c r="C135" s="1446"/>
      <c r="D135" s="1453" t="s">
        <v>885</v>
      </c>
      <c r="E135" s="1616"/>
      <c r="F135" s="1468"/>
      <c r="H135" s="1604"/>
      <c r="I135" s="1631">
        <v>26</v>
      </c>
      <c r="J135" s="1631">
        <v>25</v>
      </c>
      <c r="L135" s="1604"/>
      <c r="M135" s="1468"/>
      <c r="N135" s="1468"/>
      <c r="P135" s="1604"/>
      <c r="Q135" s="1612"/>
      <c r="T135" s="1613"/>
    </row>
    <row r="136" spans="1:21" ht="15.75" customHeight="1">
      <c r="B136" s="1445" t="s">
        <v>54</v>
      </c>
      <c r="C136" s="1446"/>
      <c r="D136" s="1453" t="s">
        <v>886</v>
      </c>
      <c r="E136" s="1625">
        <v>26</v>
      </c>
      <c r="F136" s="1607">
        <v>25</v>
      </c>
      <c r="H136" s="1604"/>
      <c r="I136" s="1468"/>
      <c r="J136" s="1468"/>
      <c r="L136" s="1604"/>
      <c r="M136" s="1468"/>
      <c r="N136" s="1468"/>
      <c r="P136" s="1604"/>
      <c r="Q136" s="1612"/>
      <c r="T136" s="1613"/>
    </row>
    <row r="137" spans="1:21" ht="15.75" customHeight="1">
      <c r="B137" s="1450"/>
      <c r="C137" s="1446"/>
      <c r="D137" s="1291" t="s">
        <v>887</v>
      </c>
      <c r="E137" s="1616"/>
      <c r="F137" s="1468"/>
      <c r="H137" s="1604"/>
      <c r="I137" s="1633">
        <v>26</v>
      </c>
      <c r="J137" s="1468"/>
      <c r="L137" s="1604"/>
      <c r="M137" s="1468"/>
      <c r="N137" s="1468"/>
      <c r="P137" s="1604"/>
      <c r="Q137" s="1612"/>
      <c r="T137" s="1613"/>
    </row>
    <row r="138" spans="1:21" ht="15.75" customHeight="1">
      <c r="A138" s="1464"/>
      <c r="B138" s="1443"/>
      <c r="C138" s="1444"/>
      <c r="D138" s="1644" t="s">
        <v>172</v>
      </c>
      <c r="E138" s="1615"/>
      <c r="F138" s="1497"/>
      <c r="G138" s="1497"/>
      <c r="H138" s="1605"/>
      <c r="I138" s="1497"/>
      <c r="J138" s="1497"/>
      <c r="K138" s="1497"/>
      <c r="L138" s="1605"/>
      <c r="M138" s="1497"/>
      <c r="N138" s="1498"/>
      <c r="O138" s="1497"/>
      <c r="P138" s="1605"/>
      <c r="Q138" s="1619"/>
      <c r="R138" s="1501"/>
      <c r="S138" s="1501"/>
      <c r="T138" s="1620"/>
      <c r="U138" s="1639" t="s">
        <v>172</v>
      </c>
    </row>
    <row r="139" spans="1:21" ht="15.75" customHeight="1">
      <c r="B139" s="1450"/>
      <c r="C139" s="1446"/>
      <c r="D139" s="1291" t="s">
        <v>147</v>
      </c>
      <c r="E139" s="1616"/>
      <c r="F139" s="1607">
        <v>25</v>
      </c>
      <c r="H139" s="1604"/>
      <c r="I139" s="1468"/>
      <c r="J139" s="1468"/>
      <c r="L139" s="1604"/>
      <c r="M139" s="1468"/>
      <c r="N139" s="1468"/>
      <c r="P139" s="1604"/>
      <c r="Q139" s="1612"/>
      <c r="T139" s="1613"/>
    </row>
    <row r="140" spans="1:21" ht="15.75" customHeight="1">
      <c r="B140" s="1450"/>
      <c r="C140" s="1446"/>
      <c r="D140" s="1291" t="s">
        <v>834</v>
      </c>
      <c r="E140" s="1625">
        <v>26</v>
      </c>
      <c r="F140" s="1468"/>
      <c r="H140" s="1604"/>
      <c r="I140" s="1468"/>
      <c r="J140" s="1468"/>
      <c r="L140" s="1604"/>
      <c r="M140" s="1468"/>
      <c r="N140" s="1468"/>
      <c r="P140" s="1604"/>
      <c r="Q140" s="1612"/>
      <c r="T140" s="1613"/>
    </row>
    <row r="141" spans="1:21" ht="15.75" customHeight="1">
      <c r="A141" s="1464"/>
      <c r="B141" s="1443"/>
      <c r="C141" s="1444"/>
      <c r="D141" s="1652" t="s">
        <v>173</v>
      </c>
      <c r="E141" s="1615"/>
      <c r="F141" s="1497"/>
      <c r="G141" s="1497"/>
      <c r="H141" s="1605"/>
      <c r="I141" s="1497"/>
      <c r="J141" s="1497"/>
      <c r="K141" s="1497"/>
      <c r="L141" s="1605"/>
      <c r="M141" s="1497"/>
      <c r="N141" s="1498"/>
      <c r="O141" s="1497"/>
      <c r="P141" s="1605"/>
      <c r="Q141" s="1619"/>
      <c r="R141" s="1501"/>
      <c r="S141" s="1501"/>
      <c r="T141" s="1620"/>
      <c r="U141" s="1639" t="s">
        <v>173</v>
      </c>
    </row>
    <row r="142" spans="1:21" ht="15.75" customHeight="1">
      <c r="B142" s="1450"/>
      <c r="C142" s="1446"/>
      <c r="D142" s="1291" t="s">
        <v>820</v>
      </c>
      <c r="E142" s="1616"/>
      <c r="F142" s="1607">
        <v>25</v>
      </c>
      <c r="H142" s="1604"/>
      <c r="I142" s="1468"/>
      <c r="J142" s="1468"/>
      <c r="L142" s="1604"/>
      <c r="M142" s="1468"/>
      <c r="N142" s="1468"/>
      <c r="P142" s="1604"/>
      <c r="Q142" s="1612"/>
      <c r="T142" s="1613"/>
    </row>
    <row r="143" spans="1:21" ht="15.75" customHeight="1" thickBot="1">
      <c r="A143" s="1477"/>
      <c r="B143" s="1478"/>
      <c r="C143" s="1479"/>
      <c r="D143" s="1409"/>
      <c r="E143" s="1628"/>
      <c r="F143" s="1477"/>
      <c r="G143" s="1610"/>
      <c r="H143" s="1611"/>
      <c r="I143" s="1477"/>
      <c r="J143" s="1477"/>
      <c r="K143" s="1610"/>
      <c r="L143" s="1611"/>
      <c r="M143" s="1477"/>
      <c r="N143" s="1477"/>
      <c r="O143" s="1610"/>
      <c r="P143" s="1611"/>
      <c r="Q143" s="1628"/>
      <c r="R143" s="1477"/>
      <c r="S143" s="1477"/>
      <c r="T143" s="1629"/>
      <c r="U143" s="1641"/>
    </row>
    <row r="144" spans="1:21" ht="15.75" customHeight="1">
      <c r="B144" s="1450"/>
      <c r="C144" s="1446"/>
      <c r="E144" s="1612"/>
      <c r="H144" s="1604"/>
      <c r="L144" s="1604"/>
      <c r="P144" s="1604"/>
      <c r="Q144" s="1612"/>
      <c r="T144" s="1613"/>
    </row>
    <row r="145" spans="2:2" ht="15.75" customHeight="1">
      <c r="B145" s="1450"/>
    </row>
    <row r="146" spans="2:2" ht="15.75" customHeight="1">
      <c r="B146" s="1450"/>
    </row>
    <row r="147" spans="2:2" ht="15.75" customHeight="1">
      <c r="B147" s="1450"/>
    </row>
  </sheetData>
  <mergeCells count="4">
    <mergeCell ref="Q1:T1"/>
    <mergeCell ref="I1:L1"/>
    <mergeCell ref="M1:P1"/>
    <mergeCell ref="E1:H1"/>
  </mergeCells>
  <dataValidations count="1">
    <dataValidation type="list" allowBlank="1" showInputMessage="1" showErrorMessage="1" sqref="B3:B143">
      <formula1>gore</formula1>
    </dataValidation>
  </dataValidations>
  <hyperlinks>
    <hyperlink ref="D75" r:id="rId1"/>
    <hyperlink ref="D13" r:id="rId2" display="Bolnica Franja [601 m] - Ermanovec [1.026 m]"/>
    <hyperlink ref="D129" r:id="rId3" location="google_vignette" display="Trdinov vrh s Poloma"/>
    <hyperlink ref="D104" r:id="rId4" display="Resevna [682 m]"/>
    <hyperlink ref="D35" r:id="rId5" display="Boč - Donačka [884 m] - Boč"/>
    <hyperlink ref="D123" r:id="rId6"/>
    <hyperlink ref="D124" r:id="rId7" display="Špiček (Kerinov križ)"/>
    <hyperlink ref="D109" r:id="rId8" display="Snežnik [1.796 m]"/>
    <hyperlink ref="C109" r:id="rId9"/>
    <hyperlink ref="B109" r:id="rId10"/>
    <hyperlink ref="D71" r:id="rId11" display="Ostrež - Kum [1.220 m]"/>
    <hyperlink ref="D42" r:id="rId12" display="Geoss [645 m]"/>
    <hyperlink ref="D59" r:id="rId13" display="Janče [792 m]"/>
    <hyperlink ref="D25" r:id="rId14" display="Čemšeniška planina [1.204 m]"/>
    <hyperlink ref="D11" r:id="rId15"/>
    <hyperlink ref="D51" r:id="rId16"/>
    <hyperlink ref="D111" r:id="rId17"/>
    <hyperlink ref="D105" r:id="rId18" display="Resevna [682 m]"/>
    <hyperlink ref="D122" r:id="rId19" location="google_vignette"/>
    <hyperlink ref="D46" r:id="rId20"/>
    <hyperlink ref="D86" r:id="rId21"/>
    <hyperlink ref="D130" r:id="rId22" location="google_vignette" display="Trdinov vrh s Poloma"/>
    <hyperlink ref="D18" r:id="rId23" display="Podčetrtek-Boč (896 m)-Podčetrtek"/>
    <hyperlink ref="D64" r:id="rId24" display="Kriška gora (1471 m)iz Golnika"/>
    <hyperlink ref="D106" r:id="rId25" display="Rodica(1966 m)-Črna prst"/>
    <hyperlink ref="D135" r:id="rId26"/>
    <hyperlink ref="D136" r:id="rId27"/>
    <hyperlink ref="D115" r:id="rId28"/>
    <hyperlink ref="D48" r:id="rId29" display="Golte"/>
    <hyperlink ref="D47" r:id="rId30"/>
    <hyperlink ref="B35" r:id="rId31"/>
    <hyperlink ref="B11" r:id="rId32"/>
    <hyperlink ref="B12" r:id="rId33"/>
    <hyperlink ref="B18" r:id="rId34"/>
    <hyperlink ref="B22" r:id="rId35"/>
    <hyperlink ref="B24" r:id="rId36"/>
    <hyperlink ref="B125" r:id="rId37"/>
    <hyperlink ref="B126" r:id="rId38"/>
    <hyperlink ref="B26" r:id="rId39"/>
    <hyperlink ref="D126" r:id="rId40"/>
    <hyperlink ref="D120" r:id="rId41"/>
    <hyperlink ref="D134" r:id="rId42"/>
    <hyperlink ref="B134" r:id="rId43"/>
    <hyperlink ref="B135" r:id="rId44"/>
    <hyperlink ref="B136" r:id="rId45"/>
    <hyperlink ref="B129" r:id="rId46"/>
    <hyperlink ref="B130" r:id="rId47"/>
    <hyperlink ref="D53" r:id="rId48"/>
    <hyperlink ref="B53" r:id="rId49"/>
    <hyperlink ref="B50" r:id="rId50"/>
    <hyperlink ref="B51" r:id="rId51"/>
    <hyperlink ref="B46" r:id="rId52"/>
    <hyperlink ref="D28" r:id="rId53" display="Dan Slovenskih planincev / Srečanje mladih na Jančah (792 m)"/>
    <hyperlink ref="D58" r:id="rId54"/>
    <hyperlink ref="D56" r:id="rId55"/>
    <hyperlink ref="B56" r:id="rId56" display="GM"/>
    <hyperlink ref="B48" r:id="rId57"/>
    <hyperlink ref="B58" r:id="rId58"/>
    <hyperlink ref="B59" r:id="rId59"/>
    <hyperlink ref="B60" r:id="rId60"/>
    <hyperlink ref="D63" r:id="rId61"/>
    <hyperlink ref="B63" r:id="rId62"/>
    <hyperlink ref="B64" r:id="rId63"/>
    <hyperlink ref="B66" r:id="rId64"/>
    <hyperlink ref="B68" r:id="rId65"/>
    <hyperlink ref="B69" r:id="rId66"/>
    <hyperlink ref="B65" r:id="rId67"/>
    <hyperlink ref="B67" r:id="rId68"/>
    <hyperlink ref="B75" r:id="rId69"/>
    <hyperlink ref="B74" r:id="rId70"/>
    <hyperlink ref="B73" r:id="rId71"/>
    <hyperlink ref="B77" r:id="rId72"/>
    <hyperlink ref="B76" r:id="rId73"/>
    <hyperlink ref="B86" r:id="rId74"/>
    <hyperlink ref="B80" r:id="rId75"/>
    <hyperlink ref="B81" r:id="rId76"/>
    <hyperlink ref="B83" r:id="rId77"/>
    <hyperlink ref="B84" r:id="rId78"/>
    <hyperlink ref="B82" r:id="rId79"/>
    <hyperlink ref="B88" r:id="rId80"/>
    <hyperlink ref="B89" r:id="rId81"/>
    <hyperlink ref="B71" r:id="rId82"/>
    <hyperlink ref="D70" r:id="rId83" display="Ostrež - Kum [1.220 m]"/>
    <hyperlink ref="B70" r:id="rId84"/>
    <hyperlink ref="B6" r:id="rId85"/>
    <hyperlink ref="B7" r:id="rId86"/>
    <hyperlink ref="B8" r:id="rId87"/>
    <hyperlink ref="B25" r:id="rId88"/>
    <hyperlink ref="C25" r:id="rId89"/>
    <hyperlink ref="B29" r:id="rId90"/>
    <hyperlink ref="B30" r:id="rId91"/>
    <hyperlink ref="B31" r:id="rId92"/>
    <hyperlink ref="B34" r:id="rId93"/>
    <hyperlink ref="B28" r:id="rId94"/>
    <hyperlink ref="B41" r:id="rId95"/>
    <hyperlink ref="B43" r:id="rId96"/>
    <hyperlink ref="B44" r:id="rId97"/>
    <hyperlink ref="B45" r:id="rId98"/>
    <hyperlink ref="B47" r:id="rId99"/>
    <hyperlink ref="B62" r:id="rId100"/>
    <hyperlink ref="B42" r:id="rId101"/>
    <hyperlink ref="B14" r:id="rId102"/>
    <hyperlink ref="B15" r:id="rId103"/>
    <hyperlink ref="B16" r:id="rId104"/>
    <hyperlink ref="B17" r:id="rId105"/>
    <hyperlink ref="B13" r:id="rId106"/>
    <hyperlink ref="B20" r:id="rId107"/>
    <hyperlink ref="B21" r:id="rId108"/>
    <hyperlink ref="B90" r:id="rId109"/>
    <hyperlink ref="D90" r:id="rId110"/>
    <hyperlink ref="D91" r:id="rId111"/>
    <hyperlink ref="B91" r:id="rId112"/>
    <hyperlink ref="B93" r:id="rId113"/>
    <hyperlink ref="B94" r:id="rId114"/>
    <hyperlink ref="B95" r:id="rId115"/>
    <hyperlink ref="B96" r:id="rId116"/>
    <hyperlink ref="B97" r:id="rId117"/>
    <hyperlink ref="D97" r:id="rId118"/>
    <hyperlink ref="C42" r:id="rId119"/>
    <hyperlink ref="C75" r:id="rId120"/>
    <hyperlink ref="B104" r:id="rId121"/>
    <hyperlink ref="B105" r:id="rId122"/>
    <hyperlink ref="B107" r:id="rId123"/>
    <hyperlink ref="B101" r:id="rId124"/>
    <hyperlink ref="B100" r:id="rId125"/>
    <hyperlink ref="B99" r:id="rId126"/>
    <hyperlink ref="B98" r:id="rId127"/>
    <hyperlink ref="B122" r:id="rId128"/>
    <hyperlink ref="B111" r:id="rId129"/>
    <hyperlink ref="B114" r:id="rId130"/>
    <hyperlink ref="B115" r:id="rId131"/>
    <hyperlink ref="B123" r:id="rId132"/>
    <hyperlink ref="B124" r:id="rId133"/>
    <hyperlink ref="B112" r:id="rId134"/>
    <hyperlink ref="D112" r:id="rId135"/>
    <hyperlink ref="B54" r:id="rId136"/>
    <hyperlink ref="D54" r:id="rId137"/>
    <hyperlink ref="D78" r:id="rId138" display="Sv. Lovrenc (Okroglica)"/>
    <hyperlink ref="C78" r:id="rId139" display="ZPP"/>
    <hyperlink ref="B78" r:id="rId140"/>
    <hyperlink ref="C71" r:id="rId141" display="ZPP"/>
    <hyperlink ref="C70" r:id="rId142" display="RSPP"/>
    <hyperlink ref="D49" r:id="rId143"/>
    <hyperlink ref="B49" r:id="rId144" display="SLG"/>
  </hyperlinks>
  <pageMargins left="0.7" right="0.7" top="0.75" bottom="0.75" header="0.3" footer="0.3"/>
  <pageSetup paperSize="9" orientation="portrait" r:id="rId1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H116"/>
  <sheetViews>
    <sheetView zoomScale="130" zoomScaleNormal="130" workbookViewId="0">
      <selection activeCell="D20" sqref="D20"/>
    </sheetView>
  </sheetViews>
  <sheetFormatPr defaultColWidth="9.140625" defaultRowHeight="16.5" customHeight="1"/>
  <cols>
    <col min="1" max="1" width="8.5703125" style="1291" customWidth="1"/>
    <col min="2" max="2" width="8.5703125" style="1787" customWidth="1"/>
    <col min="3" max="3" width="21.42578125" style="1291" customWidth="1"/>
    <col min="4" max="4" width="21.42578125" style="1747" customWidth="1"/>
    <col min="5" max="5" width="14.28515625" style="1291" customWidth="1"/>
    <col min="6" max="16384" width="9.140625" style="1291"/>
  </cols>
  <sheetData>
    <row r="1" spans="2:6" ht="16.5" customHeight="1">
      <c r="B1" s="1781" t="s">
        <v>183</v>
      </c>
      <c r="C1" s="1781" t="s">
        <v>183</v>
      </c>
      <c r="D1" s="1782"/>
      <c r="E1" s="1780"/>
    </row>
    <row r="2" spans="2:6" ht="16.5" customHeight="1">
      <c r="B2" s="1783" t="s">
        <v>67</v>
      </c>
      <c r="C2" s="1780" t="s">
        <v>290</v>
      </c>
      <c r="D2" s="1784" t="s">
        <v>27</v>
      </c>
      <c r="E2" s="55" t="s">
        <v>86</v>
      </c>
      <c r="F2" s="1291" t="s">
        <v>864</v>
      </c>
    </row>
    <row r="3" spans="2:6" ht="16.5" customHeight="1">
      <c r="B3" s="1783">
        <v>2</v>
      </c>
      <c r="C3" s="1780" t="s">
        <v>292</v>
      </c>
      <c r="D3" s="1784" t="s">
        <v>254</v>
      </c>
      <c r="E3" s="55" t="s">
        <v>81</v>
      </c>
      <c r="F3" s="1291" t="s">
        <v>866</v>
      </c>
    </row>
    <row r="4" spans="2:6" ht="16.5" customHeight="1">
      <c r="B4" s="1783">
        <v>2</v>
      </c>
      <c r="C4" s="1780" t="s">
        <v>293</v>
      </c>
      <c r="D4" s="1784" t="s">
        <v>248</v>
      </c>
      <c r="E4" s="55" t="s">
        <v>74</v>
      </c>
      <c r="F4" s="1291" t="s">
        <v>867</v>
      </c>
    </row>
    <row r="5" spans="2:6" ht="16.5" customHeight="1">
      <c r="B5" s="1783">
        <v>1</v>
      </c>
      <c r="C5" s="1780" t="s">
        <v>294</v>
      </c>
      <c r="D5" s="1784" t="s">
        <v>97</v>
      </c>
      <c r="E5" s="55" t="s">
        <v>88</v>
      </c>
    </row>
    <row r="6" spans="2:6" ht="16.5" customHeight="1">
      <c r="B6" s="1783">
        <v>2</v>
      </c>
      <c r="C6" s="1780" t="s">
        <v>295</v>
      </c>
      <c r="D6" s="1784" t="s">
        <v>22</v>
      </c>
      <c r="E6" s="55" t="s">
        <v>75</v>
      </c>
    </row>
    <row r="7" spans="2:6" ht="16.5" customHeight="1">
      <c r="B7" s="1783">
        <v>2</v>
      </c>
      <c r="C7" s="1780" t="s">
        <v>296</v>
      </c>
      <c r="D7" s="1784" t="s">
        <v>94</v>
      </c>
      <c r="E7" s="55" t="s">
        <v>80</v>
      </c>
    </row>
    <row r="8" spans="2:6" ht="16.5" customHeight="1">
      <c r="B8" s="1783">
        <v>2</v>
      </c>
      <c r="C8" s="1780" t="s">
        <v>297</v>
      </c>
      <c r="D8" s="1784" t="s">
        <v>23</v>
      </c>
      <c r="E8" s="55" t="s">
        <v>76</v>
      </c>
    </row>
    <row r="9" spans="2:6" ht="16.5" customHeight="1">
      <c r="B9" s="1783" t="s">
        <v>70</v>
      </c>
      <c r="C9" s="1780" t="s">
        <v>298</v>
      </c>
      <c r="D9" s="1784" t="s">
        <v>28</v>
      </c>
      <c r="E9" s="55" t="s">
        <v>87</v>
      </c>
    </row>
    <row r="10" spans="2:6" ht="16.5" customHeight="1">
      <c r="B10" s="1783" t="s">
        <v>175</v>
      </c>
      <c r="C10" s="1780" t="s">
        <v>299</v>
      </c>
      <c r="D10" s="1784" t="s">
        <v>24</v>
      </c>
      <c r="E10" s="55" t="s">
        <v>85</v>
      </c>
    </row>
    <row r="11" spans="2:6" ht="16.5" customHeight="1">
      <c r="B11" s="1783">
        <v>2</v>
      </c>
      <c r="C11" s="1780" t="s">
        <v>300</v>
      </c>
      <c r="D11" s="1784" t="s">
        <v>20</v>
      </c>
      <c r="E11" s="55" t="s">
        <v>77</v>
      </c>
    </row>
    <row r="12" spans="2:6" ht="16.5" customHeight="1">
      <c r="B12" s="1783">
        <v>2</v>
      </c>
      <c r="C12" s="1780" t="s">
        <v>301</v>
      </c>
      <c r="D12" s="1784" t="s">
        <v>25</v>
      </c>
      <c r="E12" s="55" t="s">
        <v>78</v>
      </c>
    </row>
    <row r="13" spans="2:6" ht="16.5" customHeight="1">
      <c r="B13" s="1783" t="s">
        <v>70</v>
      </c>
      <c r="C13" s="1780" t="s">
        <v>302</v>
      </c>
      <c r="D13" s="1784" t="s">
        <v>29</v>
      </c>
      <c r="E13" s="55" t="s">
        <v>79</v>
      </c>
    </row>
    <row r="14" spans="2:6" ht="16.5" customHeight="1">
      <c r="B14" s="1783" t="s">
        <v>1283</v>
      </c>
      <c r="C14" s="1780" t="s">
        <v>1284</v>
      </c>
      <c r="D14" s="1784" t="s">
        <v>1285</v>
      </c>
      <c r="E14" s="1780" t="s">
        <v>1353</v>
      </c>
    </row>
    <row r="15" spans="2:6" ht="16.5" customHeight="1">
      <c r="B15" s="1783">
        <v>1</v>
      </c>
      <c r="C15" s="1780" t="s">
        <v>303</v>
      </c>
      <c r="D15" s="1784" t="s">
        <v>21</v>
      </c>
      <c r="E15" s="55" t="s">
        <v>83</v>
      </c>
      <c r="F15" s="1291" t="s">
        <v>865</v>
      </c>
    </row>
    <row r="16" spans="2:6" ht="16.5" customHeight="1">
      <c r="B16" s="1783">
        <v>2</v>
      </c>
      <c r="C16" s="1780" t="s">
        <v>305</v>
      </c>
      <c r="D16" s="1784" t="s">
        <v>240</v>
      </c>
      <c r="E16" s="55" t="s">
        <v>92</v>
      </c>
    </row>
    <row r="17" spans="2:6" ht="16.5" customHeight="1">
      <c r="B17" s="1783"/>
      <c r="C17" s="1780"/>
      <c r="D17" s="1784"/>
      <c r="E17" s="55"/>
    </row>
    <row r="18" spans="2:6" ht="16.5" customHeight="1">
      <c r="B18" s="1785" t="s">
        <v>73</v>
      </c>
      <c r="C18" s="1786" t="s">
        <v>789</v>
      </c>
      <c r="D18" s="1784"/>
      <c r="E18" s="55"/>
    </row>
    <row r="19" spans="2:6" ht="16.5" customHeight="1">
      <c r="B19" s="1783">
        <v>1</v>
      </c>
      <c r="C19" s="55" t="s">
        <v>291</v>
      </c>
      <c r="D19" s="1784" t="s">
        <v>65</v>
      </c>
      <c r="E19" s="55" t="s">
        <v>82</v>
      </c>
    </row>
    <row r="20" spans="2:6" ht="16.5" customHeight="1">
      <c r="C20" s="55" t="s">
        <v>307</v>
      </c>
      <c r="D20" s="1784" t="s">
        <v>109</v>
      </c>
    </row>
    <row r="21" spans="2:6" ht="16.5" customHeight="1">
      <c r="C21" s="1780" t="s">
        <v>60</v>
      </c>
      <c r="D21" s="1784" t="s">
        <v>61</v>
      </c>
    </row>
    <row r="22" spans="2:6" ht="16.5" customHeight="1">
      <c r="C22" s="55" t="s">
        <v>308</v>
      </c>
      <c r="D22" s="1784" t="s">
        <v>231</v>
      </c>
    </row>
    <row r="23" spans="2:6" ht="16.5" customHeight="1">
      <c r="B23" s="1786">
        <v>1</v>
      </c>
      <c r="C23" s="55" t="s">
        <v>309</v>
      </c>
      <c r="D23" s="1784" t="s">
        <v>72</v>
      </c>
      <c r="E23" s="55" t="s">
        <v>89</v>
      </c>
    </row>
    <row r="24" spans="2:6" ht="16.5" customHeight="1">
      <c r="B24" s="1783" t="s">
        <v>70</v>
      </c>
      <c r="C24" s="55" t="s">
        <v>310</v>
      </c>
      <c r="D24" s="1784" t="s">
        <v>71</v>
      </c>
      <c r="E24" s="55" t="s">
        <v>90</v>
      </c>
    </row>
    <row r="25" spans="2:6" ht="16.5" customHeight="1">
      <c r="B25" s="1786">
        <v>1</v>
      </c>
      <c r="C25" s="1780" t="s">
        <v>311</v>
      </c>
      <c r="D25" s="1784" t="s">
        <v>26</v>
      </c>
      <c r="E25" s="55" t="s">
        <v>91</v>
      </c>
    </row>
    <row r="26" spans="2:6" ht="16.5" customHeight="1">
      <c r="B26" s="1786"/>
      <c r="C26" s="1780"/>
      <c r="D26" s="1784"/>
      <c r="E26" s="55"/>
    </row>
    <row r="27" spans="2:6" ht="16.5" customHeight="1">
      <c r="B27" s="1786"/>
      <c r="C27" s="1786" t="s">
        <v>914</v>
      </c>
      <c r="D27" s="1784"/>
      <c r="E27" s="55"/>
    </row>
    <row r="28" spans="2:6" ht="16.5" customHeight="1">
      <c r="B28" s="1783">
        <v>1</v>
      </c>
      <c r="C28" s="55" t="s">
        <v>304</v>
      </c>
      <c r="D28" s="1784" t="s">
        <v>199</v>
      </c>
      <c r="E28" s="55" t="s">
        <v>84</v>
      </c>
      <c r="F28" s="1291" t="s">
        <v>857</v>
      </c>
    </row>
    <row r="29" spans="2:6" ht="16.5" customHeight="1">
      <c r="B29" s="1786"/>
      <c r="C29" s="1780" t="s">
        <v>863</v>
      </c>
      <c r="D29" s="1784" t="s">
        <v>858</v>
      </c>
      <c r="E29" s="55" t="s">
        <v>859</v>
      </c>
      <c r="F29" s="1291" t="s">
        <v>860</v>
      </c>
    </row>
    <row r="30" spans="2:6" ht="16.5" customHeight="1">
      <c r="C30" s="55" t="s">
        <v>306</v>
      </c>
      <c r="D30" s="1784" t="s">
        <v>186</v>
      </c>
      <c r="E30" s="1291" t="s">
        <v>862</v>
      </c>
      <c r="F30" s="1291" t="s">
        <v>861</v>
      </c>
    </row>
    <row r="31" spans="2:6" ht="16.5" customHeight="1">
      <c r="C31" s="55" t="s">
        <v>870</v>
      </c>
      <c r="D31" s="1784" t="s">
        <v>869</v>
      </c>
      <c r="E31" s="1291" t="s">
        <v>83</v>
      </c>
      <c r="F31" s="1291" t="s">
        <v>868</v>
      </c>
    </row>
    <row r="32" spans="2:6" ht="16.5" customHeight="1">
      <c r="B32" s="1786"/>
      <c r="C32" s="1787" t="s">
        <v>228</v>
      </c>
      <c r="D32" s="1784"/>
      <c r="E32" s="55"/>
    </row>
    <row r="33" spans="2:8" ht="16.5" customHeight="1">
      <c r="B33" s="1786"/>
      <c r="C33" s="55"/>
      <c r="D33" s="1780"/>
      <c r="E33" s="55"/>
    </row>
    <row r="34" spans="2:8" ht="16.5" customHeight="1">
      <c r="B34" s="1786"/>
      <c r="C34" s="55"/>
      <c r="D34" s="1780"/>
      <c r="E34" s="55"/>
    </row>
    <row r="35" spans="2:8" ht="16.5" customHeight="1">
      <c r="B35" s="2451" t="s">
        <v>56</v>
      </c>
      <c r="C35" s="2451"/>
      <c r="D35" s="1780"/>
      <c r="E35" s="55"/>
    </row>
    <row r="36" spans="2:8" ht="16.5" customHeight="1">
      <c r="B36" s="1788" t="s">
        <v>184</v>
      </c>
      <c r="D36" s="1780"/>
      <c r="E36" s="55"/>
    </row>
    <row r="37" spans="2:8" ht="16.5" customHeight="1">
      <c r="B37" s="1789" t="s">
        <v>31</v>
      </c>
      <c r="C37" s="1790" t="s">
        <v>33</v>
      </c>
      <c r="D37" s="1780"/>
      <c r="E37" s="55"/>
    </row>
    <row r="38" spans="2:8" ht="16.5" customHeight="1">
      <c r="B38" s="1791" t="s">
        <v>32</v>
      </c>
      <c r="C38" s="1792" t="s">
        <v>68</v>
      </c>
      <c r="D38" s="1780"/>
      <c r="E38" s="55"/>
    </row>
    <row r="39" spans="2:8" ht="16.5" customHeight="1">
      <c r="B39" s="1793" t="s">
        <v>30</v>
      </c>
      <c r="C39" s="1792" t="s">
        <v>34</v>
      </c>
      <c r="D39" s="1780"/>
      <c r="E39" s="55"/>
    </row>
    <row r="40" spans="2:8" ht="16.5" customHeight="1">
      <c r="B40" s="1793" t="s">
        <v>50</v>
      </c>
      <c r="C40" s="1792" t="s">
        <v>51</v>
      </c>
      <c r="D40" s="1780"/>
      <c r="E40" s="55"/>
    </row>
    <row r="41" spans="2:8" ht="16.5" customHeight="1">
      <c r="B41" s="1793"/>
      <c r="C41" s="1792"/>
      <c r="D41" s="1780"/>
      <c r="E41" s="55"/>
    </row>
    <row r="42" spans="2:8" ht="16.5" customHeight="1">
      <c r="B42" s="1793"/>
      <c r="C42" s="1792"/>
      <c r="D42" s="1780"/>
      <c r="E42" s="55"/>
    </row>
    <row r="43" spans="2:8" ht="16.5" customHeight="1">
      <c r="B43" s="1794" t="s">
        <v>55</v>
      </c>
      <c r="C43" s="1290"/>
      <c r="D43" s="1780"/>
      <c r="E43" s="55"/>
    </row>
    <row r="44" spans="2:8" ht="16.5" customHeight="1">
      <c r="B44" s="1788" t="s">
        <v>755</v>
      </c>
      <c r="C44" s="1795"/>
      <c r="D44" s="1780"/>
      <c r="E44" s="55"/>
    </row>
    <row r="45" spans="2:8" ht="16.5" customHeight="1">
      <c r="B45" s="1471" t="s">
        <v>35</v>
      </c>
      <c r="C45" s="1792" t="s">
        <v>36</v>
      </c>
      <c r="D45" s="1780"/>
      <c r="E45" s="55"/>
      <c r="G45" s="1378" t="s">
        <v>35</v>
      </c>
      <c r="H45" s="23" t="s">
        <v>132</v>
      </c>
    </row>
    <row r="46" spans="2:8" ht="16.5" customHeight="1">
      <c r="B46" s="1471" t="s">
        <v>37</v>
      </c>
      <c r="C46" s="1792" t="s">
        <v>49</v>
      </c>
      <c r="D46" s="1780"/>
      <c r="E46" s="55"/>
      <c r="G46" s="1378" t="s">
        <v>37</v>
      </c>
      <c r="H46" s="23" t="s">
        <v>49</v>
      </c>
    </row>
    <row r="47" spans="2:8" ht="16.5" customHeight="1">
      <c r="B47" s="1471" t="s">
        <v>38</v>
      </c>
      <c r="C47" s="1792" t="s">
        <v>48</v>
      </c>
      <c r="D47" s="1780"/>
      <c r="E47" s="55"/>
      <c r="G47" s="1378" t="s">
        <v>38</v>
      </c>
      <c r="H47" s="23" t="s">
        <v>48</v>
      </c>
    </row>
    <row r="48" spans="2:8" ht="16.5" customHeight="1">
      <c r="B48" s="1471" t="s">
        <v>39</v>
      </c>
      <c r="C48" s="1792" t="s">
        <v>52</v>
      </c>
      <c r="D48" s="1780"/>
      <c r="E48" s="55"/>
      <c r="G48" s="1378" t="s">
        <v>39</v>
      </c>
      <c r="H48" s="23" t="s">
        <v>52</v>
      </c>
    </row>
    <row r="49" spans="2:8" ht="16.5" customHeight="1">
      <c r="B49" s="1471" t="s">
        <v>1005</v>
      </c>
      <c r="C49" s="1792" t="s">
        <v>40</v>
      </c>
      <c r="D49" s="1780"/>
      <c r="E49" s="55"/>
      <c r="G49" s="1378" t="s">
        <v>96</v>
      </c>
      <c r="H49" s="23" t="s">
        <v>40</v>
      </c>
    </row>
    <row r="50" spans="2:8" ht="16.5" customHeight="1">
      <c r="B50" s="1471" t="s">
        <v>54</v>
      </c>
      <c r="C50" s="1792" t="s">
        <v>53</v>
      </c>
      <c r="D50" s="1780"/>
      <c r="E50" s="55"/>
      <c r="G50" s="1378" t="s">
        <v>54</v>
      </c>
      <c r="H50" s="23" t="s">
        <v>53</v>
      </c>
    </row>
    <row r="51" spans="2:8" ht="16.5" customHeight="1">
      <c r="B51" s="1471" t="s">
        <v>41</v>
      </c>
      <c r="C51" s="1792" t="s">
        <v>42</v>
      </c>
      <c r="D51" s="1780"/>
      <c r="E51" s="55"/>
      <c r="G51" s="1378" t="s">
        <v>41</v>
      </c>
      <c r="H51" s="23" t="s">
        <v>42</v>
      </c>
    </row>
    <row r="52" spans="2:8" ht="16.5" customHeight="1">
      <c r="B52" s="1471" t="s">
        <v>43</v>
      </c>
      <c r="C52" s="1792" t="s">
        <v>44</v>
      </c>
      <c r="D52" s="1780"/>
      <c r="E52" s="55"/>
      <c r="G52" s="1378" t="s">
        <v>43</v>
      </c>
      <c r="H52" s="23" t="s">
        <v>44</v>
      </c>
    </row>
    <row r="53" spans="2:8" ht="16.5" customHeight="1">
      <c r="B53" s="1471" t="s">
        <v>1356</v>
      </c>
      <c r="C53" s="1792" t="s">
        <v>1107</v>
      </c>
      <c r="D53" s="1780"/>
      <c r="E53" s="55"/>
      <c r="G53" s="1378" t="s">
        <v>46</v>
      </c>
      <c r="H53" s="23" t="s">
        <v>131</v>
      </c>
    </row>
    <row r="54" spans="2:8" ht="16.5" customHeight="1">
      <c r="B54" s="1471" t="s">
        <v>998</v>
      </c>
      <c r="C54" s="1792" t="s">
        <v>45</v>
      </c>
      <c r="D54" s="1780"/>
      <c r="E54" s="55"/>
      <c r="G54" s="1430" t="s">
        <v>47</v>
      </c>
      <c r="H54" s="23" t="s">
        <v>45</v>
      </c>
    </row>
    <row r="55" spans="2:8" ht="16.5" customHeight="1">
      <c r="D55" s="1780"/>
      <c r="E55" s="55"/>
      <c r="G55" s="1431" t="s">
        <v>93</v>
      </c>
      <c r="H55" s="1432" t="s">
        <v>95</v>
      </c>
    </row>
    <row r="56" spans="2:8" ht="16.5" customHeight="1">
      <c r="B56" s="1796" t="s">
        <v>93</v>
      </c>
      <c r="C56" s="1792" t="s">
        <v>95</v>
      </c>
      <c r="D56" s="1780"/>
      <c r="E56" s="55"/>
      <c r="G56" s="1438" t="s">
        <v>910</v>
      </c>
      <c r="H56" s="23" t="s">
        <v>1205</v>
      </c>
    </row>
    <row r="57" spans="2:8" ht="16.5" customHeight="1">
      <c r="B57" s="1429" t="s">
        <v>910</v>
      </c>
      <c r="C57" s="1792" t="s">
        <v>1205</v>
      </c>
      <c r="G57" s="1439" t="s">
        <v>1209</v>
      </c>
      <c r="H57" s="1797" t="s">
        <v>1210</v>
      </c>
    </row>
    <row r="58" spans="2:8" ht="16.5" customHeight="1">
      <c r="B58" s="1429" t="s">
        <v>1209</v>
      </c>
      <c r="C58" s="1792" t="s">
        <v>1210</v>
      </c>
      <c r="D58" s="1780"/>
      <c r="E58" s="55"/>
      <c r="G58" s="1378" t="s">
        <v>107</v>
      </c>
      <c r="H58" s="23" t="s">
        <v>108</v>
      </c>
    </row>
    <row r="59" spans="2:8" ht="16.5" customHeight="1">
      <c r="D59" s="1780"/>
      <c r="E59" s="55"/>
      <c r="G59" s="1434" t="s">
        <v>194</v>
      </c>
      <c r="H59" s="1435" t="s">
        <v>239</v>
      </c>
    </row>
    <row r="60" spans="2:8" s="1466" customFormat="1" ht="16.5" customHeight="1">
      <c r="B60" s="1798" t="s">
        <v>107</v>
      </c>
      <c r="C60" s="1792" t="s">
        <v>108</v>
      </c>
      <c r="D60" s="1799"/>
      <c r="E60" s="1800"/>
      <c r="G60" s="1378" t="s">
        <v>102</v>
      </c>
      <c r="H60" s="23" t="s">
        <v>105</v>
      </c>
    </row>
    <row r="61" spans="2:8" s="1466" customFormat="1" ht="16.5" customHeight="1">
      <c r="B61" s="1798" t="s">
        <v>194</v>
      </c>
      <c r="C61" s="1792" t="s">
        <v>239</v>
      </c>
      <c r="D61" s="1799"/>
      <c r="E61" s="1800"/>
    </row>
    <row r="62" spans="2:8" s="1466" customFormat="1" ht="16.5" customHeight="1">
      <c r="B62" s="1798" t="s">
        <v>102</v>
      </c>
      <c r="C62" s="1792" t="s">
        <v>105</v>
      </c>
      <c r="D62" s="1799"/>
      <c r="E62" s="1800"/>
    </row>
    <row r="63" spans="2:8" s="1466" customFormat="1" ht="16.5" customHeight="1">
      <c r="B63" s="1801"/>
      <c r="C63" s="1800"/>
      <c r="D63" s="1799"/>
      <c r="E63" s="1800"/>
    </row>
    <row r="64" spans="2:8" s="1466" customFormat="1" ht="16.5" customHeight="1">
      <c r="B64" s="1802"/>
      <c r="C64" s="1803"/>
      <c r="D64" s="1799"/>
      <c r="E64" s="1800"/>
    </row>
    <row r="65" spans="2:5" ht="16.5" customHeight="1">
      <c r="B65" s="1804" t="s">
        <v>177</v>
      </c>
      <c r="C65" s="55"/>
      <c r="D65" s="1780"/>
      <c r="E65" s="55"/>
    </row>
    <row r="66" spans="2:5" ht="16.5" customHeight="1">
      <c r="B66" s="1786" t="s">
        <v>57</v>
      </c>
      <c r="C66" s="1792" t="s">
        <v>57</v>
      </c>
      <c r="D66" s="1780"/>
      <c r="E66" s="55"/>
    </row>
    <row r="67" spans="2:5" ht="16.5" customHeight="1">
      <c r="B67" s="1786" t="s">
        <v>136</v>
      </c>
      <c r="C67" s="1792" t="s">
        <v>58</v>
      </c>
      <c r="D67" s="1784"/>
      <c r="E67" s="55"/>
    </row>
    <row r="68" spans="2:5" ht="16.5" customHeight="1">
      <c r="B68" s="1786" t="s">
        <v>141</v>
      </c>
      <c r="D68" s="1780"/>
      <c r="E68" s="55"/>
    </row>
    <row r="69" spans="2:5" ht="16.5" customHeight="1">
      <c r="B69" s="1786" t="s">
        <v>139</v>
      </c>
      <c r="C69" s="1805" t="s">
        <v>69</v>
      </c>
      <c r="D69" s="1780"/>
      <c r="E69" s="55"/>
    </row>
    <row r="70" spans="2:5" ht="16.5" customHeight="1">
      <c r="B70" s="1787" t="s">
        <v>185</v>
      </c>
      <c r="D70" s="1780"/>
      <c r="E70" s="55"/>
    </row>
    <row r="71" spans="2:5" ht="16.5" customHeight="1">
      <c r="D71" s="1780"/>
      <c r="E71" s="55"/>
    </row>
    <row r="72" spans="2:5" ht="16.5" customHeight="1">
      <c r="D72" s="1780"/>
      <c r="E72" s="55"/>
    </row>
    <row r="73" spans="2:5" ht="16.5" customHeight="1">
      <c r="D73" s="1780"/>
      <c r="E73" s="55"/>
    </row>
    <row r="75" spans="2:5" ht="16.5" customHeight="1">
      <c r="B75" s="1804" t="s">
        <v>178</v>
      </c>
    </row>
    <row r="76" spans="2:5" ht="16.5" customHeight="1">
      <c r="B76" s="1786" t="s">
        <v>137</v>
      </c>
      <c r="C76" s="1792" t="s">
        <v>59</v>
      </c>
    </row>
    <row r="77" spans="2:5" ht="16.5" customHeight="1">
      <c r="B77" s="1786" t="s">
        <v>138</v>
      </c>
      <c r="C77" s="1792" t="s">
        <v>104</v>
      </c>
    </row>
    <row r="78" spans="2:5" ht="16.5" customHeight="1">
      <c r="B78" s="1786" t="s">
        <v>140</v>
      </c>
      <c r="C78" s="1806" t="s">
        <v>130</v>
      </c>
    </row>
    <row r="79" spans="2:5" ht="16.5" customHeight="1">
      <c r="B79" s="1786"/>
      <c r="C79" s="1806"/>
    </row>
    <row r="80" spans="2:5" ht="16.5" customHeight="1">
      <c r="B80" s="1786"/>
      <c r="C80" s="1806"/>
    </row>
    <row r="81" spans="2:5" ht="16.5" customHeight="1">
      <c r="B81" s="1786"/>
      <c r="C81" s="1806"/>
    </row>
    <row r="82" spans="2:5" ht="16.5" customHeight="1">
      <c r="B82" s="1786"/>
      <c r="C82" s="1806"/>
    </row>
    <row r="83" spans="2:5" ht="16.5" customHeight="1">
      <c r="B83" s="1786"/>
      <c r="C83" s="1806"/>
    </row>
    <row r="85" spans="2:5" ht="16.5" customHeight="1">
      <c r="B85" s="1804" t="s">
        <v>754</v>
      </c>
      <c r="D85" s="1780"/>
      <c r="E85" s="1377"/>
    </row>
    <row r="86" spans="2:5" ht="16.5" customHeight="1">
      <c r="B86" s="1780" t="s">
        <v>371</v>
      </c>
      <c r="D86" s="1780"/>
    </row>
    <row r="87" spans="2:5" ht="16.5" customHeight="1">
      <c r="B87" s="1780" t="s">
        <v>383</v>
      </c>
      <c r="D87" s="1780"/>
    </row>
    <row r="88" spans="2:5" ht="16.5" customHeight="1">
      <c r="B88" s="1780" t="s">
        <v>423</v>
      </c>
      <c r="D88" s="1780"/>
    </row>
    <row r="89" spans="2:5" ht="16.5" customHeight="1">
      <c r="B89" s="1780" t="s">
        <v>787</v>
      </c>
      <c r="D89" s="1780"/>
    </row>
    <row r="90" spans="2:5" ht="16.5" customHeight="1">
      <c r="B90" s="1780" t="s">
        <v>788</v>
      </c>
      <c r="D90" s="1780"/>
    </row>
    <row r="91" spans="2:5" ht="16.5" customHeight="1">
      <c r="B91" s="1780" t="s">
        <v>1200</v>
      </c>
      <c r="D91" s="1780"/>
    </row>
    <row r="92" spans="2:5" ht="16.5" customHeight="1">
      <c r="B92" s="1780" t="s">
        <v>1217</v>
      </c>
      <c r="D92" s="1780"/>
    </row>
    <row r="93" spans="2:5" ht="16.5" customHeight="1">
      <c r="B93" s="1780" t="s">
        <v>1216</v>
      </c>
      <c r="D93" s="1780"/>
      <c r="E93" s="55"/>
    </row>
    <row r="94" spans="2:5" ht="16.5" customHeight="1">
      <c r="B94" s="1780" t="s">
        <v>110</v>
      </c>
      <c r="C94" s="55"/>
      <c r="D94" s="1780"/>
      <c r="E94" s="55"/>
    </row>
    <row r="95" spans="2:5" ht="16.5" customHeight="1">
      <c r="B95" s="1786"/>
      <c r="C95" s="55"/>
      <c r="D95" s="1780"/>
      <c r="E95" s="55"/>
    </row>
    <row r="96" spans="2:5" ht="16.5" customHeight="1">
      <c r="B96" s="1786"/>
      <c r="C96" s="55"/>
      <c r="D96" s="1780"/>
      <c r="E96" s="55"/>
    </row>
    <row r="97" spans="2:5" ht="16.5" customHeight="1">
      <c r="B97" s="1786"/>
      <c r="C97" s="55"/>
      <c r="D97" s="1780"/>
      <c r="E97" s="55"/>
    </row>
    <row r="98" spans="2:5" ht="16.5" customHeight="1">
      <c r="B98" s="1786"/>
      <c r="C98" s="55"/>
      <c r="D98" s="1780"/>
      <c r="E98" s="55"/>
    </row>
    <row r="99" spans="2:5" ht="16.5" customHeight="1">
      <c r="B99" s="1786"/>
      <c r="C99" s="55"/>
      <c r="D99" s="1780"/>
      <c r="E99" s="55"/>
    </row>
    <row r="100" spans="2:5" ht="16.5" customHeight="1">
      <c r="B100" s="1786"/>
      <c r="C100" s="55"/>
      <c r="D100" s="1780"/>
      <c r="E100" s="55"/>
    </row>
    <row r="101" spans="2:5" ht="16.5" customHeight="1">
      <c r="B101" s="1786"/>
      <c r="C101" s="55"/>
      <c r="D101" s="1780"/>
      <c r="E101" s="55"/>
    </row>
    <row r="102" spans="2:5" ht="16.5" customHeight="1">
      <c r="B102" s="1786"/>
      <c r="C102" s="55"/>
      <c r="D102" s="1780"/>
      <c r="E102" s="55"/>
    </row>
    <row r="103" spans="2:5" ht="16.5" customHeight="1">
      <c r="B103" s="1786"/>
      <c r="C103" s="55"/>
      <c r="D103" s="1780"/>
      <c r="E103" s="55"/>
    </row>
    <row r="104" spans="2:5" ht="16.5" customHeight="1">
      <c r="B104" s="1786"/>
      <c r="C104" s="55"/>
      <c r="D104" s="1780"/>
      <c r="E104" s="1377"/>
    </row>
    <row r="105" spans="2:5" ht="16.5" customHeight="1">
      <c r="B105" s="1781" t="s">
        <v>717</v>
      </c>
      <c r="C105" s="55"/>
      <c r="D105" s="1780"/>
    </row>
    <row r="106" spans="2:5" ht="16.5" customHeight="1">
      <c r="B106" s="1807" t="s">
        <v>713</v>
      </c>
      <c r="C106" s="1377"/>
      <c r="D106" s="1377"/>
    </row>
    <row r="107" spans="2:5" ht="16.5" customHeight="1">
      <c r="B107" s="1808" t="s">
        <v>714</v>
      </c>
      <c r="C107" s="1377"/>
      <c r="D107" s="1377"/>
    </row>
    <row r="108" spans="2:5" ht="16.5" customHeight="1">
      <c r="B108" s="1809" t="s">
        <v>715</v>
      </c>
      <c r="C108" s="1377"/>
      <c r="D108" s="1377"/>
    </row>
    <row r="109" spans="2:5" ht="16.5" customHeight="1">
      <c r="B109" s="1810" t="s">
        <v>716</v>
      </c>
      <c r="C109" s="1811"/>
      <c r="D109" s="1811"/>
    </row>
    <row r="110" spans="2:5" ht="16.5" customHeight="1">
      <c r="B110" s="1812" t="s">
        <v>683</v>
      </c>
      <c r="C110" s="1377"/>
      <c r="D110" s="1377"/>
    </row>
    <row r="111" spans="2:5" ht="16.5" customHeight="1">
      <c r="B111" s="1813" t="s">
        <v>751</v>
      </c>
      <c r="C111" s="1377"/>
      <c r="D111" s="1377"/>
    </row>
    <row r="112" spans="2:5" ht="16.5" customHeight="1">
      <c r="B112" s="1814" t="s">
        <v>749</v>
      </c>
      <c r="C112" s="1811"/>
      <c r="D112" s="1811"/>
    </row>
    <row r="113" spans="2:2" ht="16.5" customHeight="1">
      <c r="B113" s="1815" t="s">
        <v>188</v>
      </c>
    </row>
    <row r="114" spans="2:2" ht="16.5" customHeight="1">
      <c r="B114" s="1816" t="s">
        <v>187</v>
      </c>
    </row>
    <row r="115" spans="2:2" ht="16.5" customHeight="1">
      <c r="B115" s="1817" t="s">
        <v>719</v>
      </c>
    </row>
    <row r="116" spans="2:2" ht="16.5" customHeight="1">
      <c r="B116" s="1818" t="s">
        <v>130</v>
      </c>
    </row>
  </sheetData>
  <mergeCells count="1">
    <mergeCell ref="B35:C35"/>
  </mergeCells>
  <phoneticPr fontId="1" type="noConversion"/>
  <hyperlinks>
    <hyperlink ref="B43" r:id="rId1" display="Gorovje"/>
    <hyperlink ref="B35" r:id="rId2" display="Poti"/>
    <hyperlink ref="B37" r:id="rId3"/>
    <hyperlink ref="B38" r:id="rId4"/>
    <hyperlink ref="B39" r:id="rId5"/>
    <hyperlink ref="B40" r:id="rId6"/>
    <hyperlink ref="B45" r:id="rId7"/>
    <hyperlink ref="B46" r:id="rId8"/>
    <hyperlink ref="B47" r:id="rId9"/>
    <hyperlink ref="B48" r:id="rId10"/>
    <hyperlink ref="B49" r:id="rId11"/>
    <hyperlink ref="B51" r:id="rId12"/>
    <hyperlink ref="B52" r:id="rId13"/>
    <hyperlink ref="B54" r:id="rId14" display="ŠLC"/>
    <hyperlink ref="B53" r:id="rId15" display="SLG"/>
    <hyperlink ref="B50" r:id="rId16"/>
    <hyperlink ref="B56" r:id="rId17"/>
    <hyperlink ref="B62" r:id="rId18"/>
    <hyperlink ref="B60" r:id="rId19"/>
    <hyperlink ref="C37" r:id="rId20"/>
    <hyperlink ref="B57" r:id="rId21"/>
    <hyperlink ref="B58" r:id="rId22"/>
    <hyperlink ref="G45" r:id="rId23"/>
    <hyperlink ref="G46" r:id="rId24"/>
    <hyperlink ref="G47" r:id="rId25"/>
    <hyperlink ref="G48" r:id="rId26"/>
    <hyperlink ref="G49" r:id="rId27" display="PDH"/>
    <hyperlink ref="G51" r:id="rId28"/>
    <hyperlink ref="G52" r:id="rId29"/>
    <hyperlink ref="G54" r:id="rId30"/>
    <hyperlink ref="G53" r:id="rId31"/>
    <hyperlink ref="G50" r:id="rId32"/>
    <hyperlink ref="G55" r:id="rId33"/>
    <hyperlink ref="G60" r:id="rId34"/>
    <hyperlink ref="G58" r:id="rId35"/>
    <hyperlink ref="G59" r:id="rId36"/>
    <hyperlink ref="G56" r:id="rId37"/>
    <hyperlink ref="G57" r:id="rId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14</vt:i4>
      </vt:variant>
    </vt:vector>
  </HeadingPairs>
  <TitlesOfParts>
    <vt:vector size="21" baseType="lpstr">
      <vt:lpstr>2024</vt:lpstr>
      <vt:lpstr>2025</vt:lpstr>
      <vt:lpstr>2025-IZV</vt:lpstr>
      <vt:lpstr>2026</vt:lpstr>
      <vt:lpstr>Izleti</vt:lpstr>
      <vt:lpstr>odseki</vt:lpstr>
      <vt:lpstr>info</vt:lpstr>
      <vt:lpstr>gore</vt:lpstr>
      <vt:lpstr>Izlet</vt:lpstr>
      <vt:lpstr>Mladinci</vt:lpstr>
      <vt:lpstr>Navihanci</vt:lpstr>
      <vt:lpstr>odsek</vt:lpstr>
      <vt:lpstr>odsek2</vt:lpstr>
      <vt:lpstr>'2025'!Področje_tiskanja</vt:lpstr>
      <vt:lpstr>'2025-IZV'!Področje_tiskanja</vt:lpstr>
      <vt:lpstr>'2026'!Področje_tiskanja</vt:lpstr>
      <vt:lpstr>Pomen_barev</vt:lpstr>
      <vt:lpstr>poti</vt:lpstr>
      <vt:lpstr>Torkarji</vt:lpstr>
      <vt:lpstr>Vodniki</vt:lpstr>
      <vt:lpstr>zahtevnost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Gramc</dc:creator>
  <cp:lastModifiedBy>Marko</cp:lastModifiedBy>
  <cp:lastPrinted>2025-12-18T21:44:05Z</cp:lastPrinted>
  <dcterms:created xsi:type="dcterms:W3CDTF">2023-12-13T12:29:28Z</dcterms:created>
  <dcterms:modified xsi:type="dcterms:W3CDTF">2025-12-18T21:44:26Z</dcterms:modified>
</cp:coreProperties>
</file>