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Marko\Mare\Planinsko društvo Brežice\2025\Koledar\"/>
    </mc:Choice>
  </mc:AlternateContent>
  <xr:revisionPtr revIDLastSave="0" documentId="13_ncr:1_{B06B525F-0903-412B-8521-DF7886419349}" xr6:coauthVersionLast="47" xr6:coauthVersionMax="47" xr10:uidLastSave="{00000000-0000-0000-0000-000000000000}"/>
  <bookViews>
    <workbookView xWindow="-120" yWindow="-120" windowWidth="29040" windowHeight="17520" tabRatio="381" firstSheet="1" activeTab="1" xr2:uid="{00000000-000D-0000-FFFF-FFFF00000000}"/>
  </bookViews>
  <sheets>
    <sheet name="2024" sheetId="7" state="hidden" r:id="rId1"/>
    <sheet name="2025" sheetId="3" r:id="rId2"/>
    <sheet name="2025-IZV" sheetId="8" r:id="rId3"/>
    <sheet name="2026" sheetId="10" state="hidden" r:id="rId4"/>
    <sheet name="ostalo" sheetId="2" state="hidden" r:id="rId5"/>
    <sheet name="ture" sheetId="6" state="hidden" r:id="rId6"/>
    <sheet name="ture2" sheetId="5" state="hidden" r:id="rId7"/>
    <sheet name="List1" sheetId="9" r:id="rId8"/>
  </sheets>
  <definedNames>
    <definedName name="dan">ostalo!#REF!</definedName>
    <definedName name="gorovje">ostalo!$B$41:$B$59</definedName>
    <definedName name="izlet">ostalo!$B$101:$B$111</definedName>
    <definedName name="odsek">ostalo!$B$61:$B$66</definedName>
    <definedName name="odsek2">ostalo!$B$71:$B$74</definedName>
    <definedName name="_xlnm.Print_Area" localSheetId="1">'2025'!$A$1:$BT$62</definedName>
    <definedName name="_xlnm.Print_Area" localSheetId="2">'2025-IZV'!$A$1:$DD$81</definedName>
    <definedName name="poti">ostalo!$B$33:$B$37</definedName>
    <definedName name="potigorovje">'2025'!$B$27:$B$63</definedName>
    <definedName name="težavnost">ostalo!$B$81:$B$99</definedName>
    <definedName name="ture">ture!$B$3:$B$557</definedName>
    <definedName name="ture2">ture2!$B$3:$B$501</definedName>
    <definedName name="vodniki">ostalo!$C$2:$C$29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8" l="1"/>
  <c r="DF93" i="8"/>
  <c r="H84" i="8"/>
  <c r="I84" i="8"/>
  <c r="J84" i="8"/>
  <c r="K84" i="8"/>
  <c r="L84" i="8"/>
  <c r="M84" i="8"/>
  <c r="N84" i="8"/>
  <c r="O84" i="8"/>
  <c r="P84" i="8"/>
  <c r="Q84" i="8"/>
  <c r="R84" i="8"/>
  <c r="S84" i="8"/>
  <c r="T84" i="8"/>
  <c r="U84" i="8"/>
  <c r="V84" i="8"/>
  <c r="W84" i="8"/>
  <c r="X84" i="8"/>
  <c r="Y84" i="8"/>
  <c r="Z84" i="8"/>
  <c r="AA84" i="8"/>
  <c r="AB84" i="8"/>
  <c r="AC84" i="8"/>
  <c r="AD84" i="8"/>
  <c r="AE84" i="8"/>
  <c r="AF84" i="8"/>
  <c r="AG84" i="8"/>
  <c r="AH84" i="8"/>
  <c r="AI84" i="8"/>
  <c r="AJ84" i="8"/>
  <c r="AK84" i="8"/>
  <c r="AL84" i="8"/>
  <c r="AM84" i="8"/>
  <c r="AN84" i="8"/>
  <c r="AO84" i="8"/>
  <c r="AP84" i="8"/>
  <c r="AQ84" i="8"/>
  <c r="AR84" i="8"/>
  <c r="AS84" i="8"/>
  <c r="AT84" i="8"/>
  <c r="AU84" i="8"/>
  <c r="AV84" i="8"/>
  <c r="AW84" i="8"/>
  <c r="AX84" i="8"/>
  <c r="AY84" i="8"/>
  <c r="AZ84" i="8"/>
  <c r="BA84" i="8"/>
  <c r="BB84" i="8"/>
  <c r="BC84" i="8"/>
  <c r="BD84" i="8"/>
  <c r="BE84" i="8"/>
  <c r="BF84" i="8"/>
  <c r="BG84" i="8"/>
  <c r="BH84" i="8"/>
  <c r="BI84" i="8"/>
  <c r="BJ84" i="8"/>
  <c r="BK84" i="8"/>
  <c r="BL84" i="8"/>
  <c r="BM84" i="8"/>
  <c r="BN84" i="8"/>
  <c r="BO84" i="8"/>
  <c r="BP84" i="8"/>
  <c r="BQ84" i="8"/>
  <c r="BR84" i="8"/>
  <c r="BS84" i="8"/>
  <c r="BT84" i="8"/>
  <c r="BU84" i="8"/>
  <c r="BV84" i="8"/>
  <c r="BW84" i="8"/>
  <c r="BX84" i="8"/>
  <c r="BY84" i="8"/>
  <c r="BZ84" i="8"/>
  <c r="CA84" i="8"/>
  <c r="CB84" i="8"/>
  <c r="CC84" i="8"/>
  <c r="CD84" i="8"/>
  <c r="CE84" i="8"/>
  <c r="CF84" i="8"/>
  <c r="CG84" i="8"/>
  <c r="CH84" i="8"/>
  <c r="CI84" i="8"/>
  <c r="CJ84" i="8"/>
  <c r="CK84" i="8"/>
  <c r="CL84" i="8"/>
  <c r="CM84" i="8"/>
  <c r="CN84" i="8"/>
  <c r="CO84" i="8"/>
  <c r="CP84" i="8"/>
  <c r="CQ84" i="8"/>
  <c r="CR84" i="8"/>
  <c r="CS84" i="8"/>
  <c r="CT84" i="8"/>
  <c r="CU84" i="8"/>
  <c r="CV84" i="8"/>
  <c r="CW84" i="8"/>
  <c r="CX84" i="8"/>
  <c r="CY84" i="8"/>
  <c r="CZ84" i="8"/>
  <c r="DA84" i="8"/>
  <c r="DB84" i="8"/>
  <c r="DC84" i="8"/>
  <c r="DD84" i="8"/>
  <c r="DE84" i="8"/>
  <c r="DF84" i="8"/>
  <c r="DG84" i="8"/>
  <c r="DH84" i="8"/>
  <c r="DI84" i="8"/>
  <c r="DJ84" i="8"/>
  <c r="DK84" i="8"/>
  <c r="DL84" i="8"/>
  <c r="DM84" i="8"/>
  <c r="DN84" i="8"/>
  <c r="DO84" i="8"/>
  <c r="DP84" i="8"/>
  <c r="H85" i="8"/>
  <c r="I85" i="8"/>
  <c r="J85" i="8"/>
  <c r="K85" i="8"/>
  <c r="L85" i="8"/>
  <c r="M85" i="8"/>
  <c r="N85" i="8"/>
  <c r="O85" i="8"/>
  <c r="P85" i="8"/>
  <c r="Q85" i="8"/>
  <c r="R85" i="8"/>
  <c r="S85" i="8"/>
  <c r="T85" i="8"/>
  <c r="U85" i="8"/>
  <c r="V85" i="8"/>
  <c r="W85" i="8"/>
  <c r="X85" i="8"/>
  <c r="Y85" i="8"/>
  <c r="Z85" i="8"/>
  <c r="AA85" i="8"/>
  <c r="AB85" i="8"/>
  <c r="AC85" i="8"/>
  <c r="AD85" i="8"/>
  <c r="AE85" i="8"/>
  <c r="AF85" i="8"/>
  <c r="AG85" i="8"/>
  <c r="AH85" i="8"/>
  <c r="AI85" i="8"/>
  <c r="AJ85" i="8"/>
  <c r="AK85" i="8"/>
  <c r="AL85" i="8"/>
  <c r="AM85" i="8"/>
  <c r="AN85" i="8"/>
  <c r="AO85" i="8"/>
  <c r="AP85" i="8"/>
  <c r="AQ85" i="8"/>
  <c r="AR85" i="8"/>
  <c r="AS85" i="8"/>
  <c r="AT85" i="8"/>
  <c r="AU85" i="8"/>
  <c r="AV85" i="8"/>
  <c r="AW85" i="8"/>
  <c r="AX85" i="8"/>
  <c r="AY85" i="8"/>
  <c r="AZ85" i="8"/>
  <c r="BA85" i="8"/>
  <c r="BB85" i="8"/>
  <c r="BC85" i="8"/>
  <c r="BD85" i="8"/>
  <c r="BE85" i="8"/>
  <c r="BF85" i="8"/>
  <c r="BG85" i="8"/>
  <c r="BH85" i="8"/>
  <c r="BI85" i="8"/>
  <c r="BJ85" i="8"/>
  <c r="BK85" i="8"/>
  <c r="BL85" i="8"/>
  <c r="BM85" i="8"/>
  <c r="BN85" i="8"/>
  <c r="BO85" i="8"/>
  <c r="BP85" i="8"/>
  <c r="BQ85" i="8"/>
  <c r="BR85" i="8"/>
  <c r="BS85" i="8"/>
  <c r="BT85" i="8"/>
  <c r="BU85" i="8"/>
  <c r="BV85" i="8"/>
  <c r="BW85" i="8"/>
  <c r="BX85" i="8"/>
  <c r="BY85" i="8"/>
  <c r="BZ85" i="8"/>
  <c r="CA85" i="8"/>
  <c r="CB85" i="8"/>
  <c r="CC85" i="8"/>
  <c r="CD85" i="8"/>
  <c r="CE85" i="8"/>
  <c r="CF85" i="8"/>
  <c r="CG85" i="8"/>
  <c r="CH85" i="8"/>
  <c r="CI85" i="8"/>
  <c r="CJ85" i="8"/>
  <c r="CK85" i="8"/>
  <c r="CL85" i="8"/>
  <c r="CM85" i="8"/>
  <c r="CN85" i="8"/>
  <c r="CO85" i="8"/>
  <c r="CP85" i="8"/>
  <c r="CQ85" i="8"/>
  <c r="CR85" i="8"/>
  <c r="CS85" i="8"/>
  <c r="CT85" i="8"/>
  <c r="CU85" i="8"/>
  <c r="CV85" i="8"/>
  <c r="CW85" i="8"/>
  <c r="CX85" i="8"/>
  <c r="CY85" i="8"/>
  <c r="CZ85" i="8"/>
  <c r="DA85" i="8"/>
  <c r="DB85" i="8"/>
  <c r="DC85" i="8"/>
  <c r="DD85" i="8"/>
  <c r="DE85" i="8"/>
  <c r="DF85" i="8"/>
  <c r="DG85" i="8"/>
  <c r="DH85" i="8"/>
  <c r="DI85" i="8"/>
  <c r="DJ85" i="8"/>
  <c r="DK85" i="8"/>
  <c r="DL85" i="8"/>
  <c r="DM85" i="8"/>
  <c r="DN85" i="8"/>
  <c r="DO85" i="8"/>
  <c r="DP85" i="8"/>
  <c r="H86" i="8"/>
  <c r="I86" i="8"/>
  <c r="J86" i="8"/>
  <c r="K86" i="8"/>
  <c r="L86" i="8"/>
  <c r="M86" i="8"/>
  <c r="N86" i="8"/>
  <c r="O86" i="8"/>
  <c r="P86" i="8"/>
  <c r="Q86" i="8"/>
  <c r="R86" i="8"/>
  <c r="S86" i="8"/>
  <c r="T86" i="8"/>
  <c r="U86" i="8"/>
  <c r="V86" i="8"/>
  <c r="W86" i="8"/>
  <c r="X86" i="8"/>
  <c r="Y86" i="8"/>
  <c r="Z86" i="8"/>
  <c r="AA86" i="8"/>
  <c r="AB86" i="8"/>
  <c r="AC86" i="8"/>
  <c r="AD86" i="8"/>
  <c r="AE86" i="8"/>
  <c r="AF86" i="8"/>
  <c r="AG86" i="8"/>
  <c r="AH86" i="8"/>
  <c r="AI86" i="8"/>
  <c r="AJ86" i="8"/>
  <c r="AK86" i="8"/>
  <c r="AL86" i="8"/>
  <c r="AM86" i="8"/>
  <c r="AN86" i="8"/>
  <c r="AO86" i="8"/>
  <c r="AP86" i="8"/>
  <c r="AQ86" i="8"/>
  <c r="AR86" i="8"/>
  <c r="AS86" i="8"/>
  <c r="AT86" i="8"/>
  <c r="AU86" i="8"/>
  <c r="AV86" i="8"/>
  <c r="AW86" i="8"/>
  <c r="AX86" i="8"/>
  <c r="AY86" i="8"/>
  <c r="AZ86" i="8"/>
  <c r="BA86" i="8"/>
  <c r="BB86" i="8"/>
  <c r="BC86" i="8"/>
  <c r="BD86" i="8"/>
  <c r="BE86" i="8"/>
  <c r="BF86" i="8"/>
  <c r="BG86" i="8"/>
  <c r="BH86" i="8"/>
  <c r="BI86" i="8"/>
  <c r="BJ86" i="8"/>
  <c r="BK86" i="8"/>
  <c r="BL86" i="8"/>
  <c r="BM86" i="8"/>
  <c r="BN86" i="8"/>
  <c r="BO86" i="8"/>
  <c r="BP86" i="8"/>
  <c r="BQ86" i="8"/>
  <c r="BR86" i="8"/>
  <c r="BS86" i="8"/>
  <c r="BT86" i="8"/>
  <c r="BU86" i="8"/>
  <c r="BV86" i="8"/>
  <c r="BW86" i="8"/>
  <c r="BX86" i="8"/>
  <c r="BY86" i="8"/>
  <c r="BZ86" i="8"/>
  <c r="CA86" i="8"/>
  <c r="CB86" i="8"/>
  <c r="CC86" i="8"/>
  <c r="CD86" i="8"/>
  <c r="CE86" i="8"/>
  <c r="CF86" i="8"/>
  <c r="CG86" i="8"/>
  <c r="CH86" i="8"/>
  <c r="CI86" i="8"/>
  <c r="CJ86" i="8"/>
  <c r="CK86" i="8"/>
  <c r="CL86" i="8"/>
  <c r="CM86" i="8"/>
  <c r="CN86" i="8"/>
  <c r="CO86" i="8"/>
  <c r="CP86" i="8"/>
  <c r="CQ86" i="8"/>
  <c r="CR86" i="8"/>
  <c r="CS86" i="8"/>
  <c r="CT86" i="8"/>
  <c r="CU86" i="8"/>
  <c r="CV86" i="8"/>
  <c r="CW86" i="8"/>
  <c r="CX86" i="8"/>
  <c r="CY86" i="8"/>
  <c r="CZ86" i="8"/>
  <c r="DA86" i="8"/>
  <c r="DB86" i="8"/>
  <c r="DC86" i="8"/>
  <c r="DD86" i="8"/>
  <c r="DE86" i="8"/>
  <c r="DF86" i="8"/>
  <c r="DG86" i="8"/>
  <c r="DH86" i="8"/>
  <c r="DI86" i="8"/>
  <c r="DJ86" i="8"/>
  <c r="DK86" i="8"/>
  <c r="DL86" i="8"/>
  <c r="DM86" i="8"/>
  <c r="DN86" i="8"/>
  <c r="DO86" i="8"/>
  <c r="DP86" i="8"/>
  <c r="H87" i="8"/>
  <c r="I87" i="8"/>
  <c r="J87" i="8"/>
  <c r="L87" i="8"/>
  <c r="M87" i="8"/>
  <c r="N87" i="8"/>
  <c r="O87" i="8"/>
  <c r="P87" i="8"/>
  <c r="Q87" i="8"/>
  <c r="R87" i="8"/>
  <c r="S87" i="8"/>
  <c r="T87" i="8"/>
  <c r="U87" i="8"/>
  <c r="V87" i="8"/>
  <c r="W87" i="8"/>
  <c r="X87" i="8"/>
  <c r="Y87" i="8"/>
  <c r="Z87" i="8"/>
  <c r="AA87" i="8"/>
  <c r="AB87" i="8"/>
  <c r="AC87" i="8"/>
  <c r="AD87" i="8"/>
  <c r="AE87" i="8"/>
  <c r="AF87" i="8"/>
  <c r="AG87" i="8"/>
  <c r="AH87" i="8"/>
  <c r="AI87" i="8"/>
  <c r="AJ87" i="8"/>
  <c r="AK87" i="8"/>
  <c r="AL87" i="8"/>
  <c r="AM87" i="8"/>
  <c r="AN87" i="8"/>
  <c r="AO87" i="8"/>
  <c r="AP87" i="8"/>
  <c r="AQ87" i="8"/>
  <c r="AR87" i="8"/>
  <c r="AS87" i="8"/>
  <c r="AT87" i="8"/>
  <c r="AU87" i="8"/>
  <c r="AV87" i="8"/>
  <c r="AW87" i="8"/>
  <c r="AX87" i="8"/>
  <c r="AY87" i="8"/>
  <c r="AZ87" i="8"/>
  <c r="BA87" i="8"/>
  <c r="BB87" i="8"/>
  <c r="BC87" i="8"/>
  <c r="BD87" i="8"/>
  <c r="BE87" i="8"/>
  <c r="BF87" i="8"/>
  <c r="BG87" i="8"/>
  <c r="BH87" i="8"/>
  <c r="BI87" i="8"/>
  <c r="BJ87" i="8"/>
  <c r="BK87" i="8"/>
  <c r="BL87" i="8"/>
  <c r="BM87" i="8"/>
  <c r="BN87" i="8"/>
  <c r="BO87" i="8"/>
  <c r="BP87" i="8"/>
  <c r="BQ87" i="8"/>
  <c r="BR87" i="8"/>
  <c r="BS87" i="8"/>
  <c r="BT87" i="8"/>
  <c r="BU87" i="8"/>
  <c r="BV87" i="8"/>
  <c r="BW87" i="8"/>
  <c r="BX87" i="8"/>
  <c r="BY87" i="8"/>
  <c r="BZ87" i="8"/>
  <c r="CA87" i="8"/>
  <c r="CB87" i="8"/>
  <c r="CC87" i="8"/>
  <c r="CD87" i="8"/>
  <c r="CE87" i="8"/>
  <c r="CF87" i="8"/>
  <c r="CG87" i="8"/>
  <c r="CH87" i="8"/>
  <c r="CI87" i="8"/>
  <c r="CJ87" i="8"/>
  <c r="CK87" i="8"/>
  <c r="CL87" i="8"/>
  <c r="CM87" i="8"/>
  <c r="CN87" i="8"/>
  <c r="CO87" i="8"/>
  <c r="CP87" i="8"/>
  <c r="CQ87" i="8"/>
  <c r="CR87" i="8"/>
  <c r="CS87" i="8"/>
  <c r="CT87" i="8"/>
  <c r="CU87" i="8"/>
  <c r="CV87" i="8"/>
  <c r="CW87" i="8"/>
  <c r="CX87" i="8"/>
  <c r="CY87" i="8"/>
  <c r="CZ87" i="8"/>
  <c r="DA87" i="8"/>
  <c r="DB87" i="8"/>
  <c r="DC87" i="8"/>
  <c r="DD87" i="8"/>
  <c r="DE87" i="8"/>
  <c r="DF87" i="8"/>
  <c r="DG87" i="8"/>
  <c r="DH87" i="8"/>
  <c r="DI87" i="8"/>
  <c r="DJ87" i="8"/>
  <c r="DK87" i="8"/>
  <c r="DL87" i="8"/>
  <c r="DM87" i="8"/>
  <c r="DN87" i="8"/>
  <c r="DO87" i="8"/>
  <c r="DP87" i="8"/>
  <c r="H88" i="8"/>
  <c r="I88" i="8"/>
  <c r="J88" i="8"/>
  <c r="K88" i="8"/>
  <c r="L88" i="8"/>
  <c r="M88" i="8"/>
  <c r="N88" i="8"/>
  <c r="O88" i="8"/>
  <c r="P88" i="8"/>
  <c r="Q88" i="8"/>
  <c r="R88" i="8"/>
  <c r="S88" i="8"/>
  <c r="T88" i="8"/>
  <c r="U88" i="8"/>
  <c r="V88" i="8"/>
  <c r="W88" i="8"/>
  <c r="X88" i="8"/>
  <c r="Y88" i="8"/>
  <c r="Z88" i="8"/>
  <c r="AA88" i="8"/>
  <c r="AB88" i="8"/>
  <c r="AC88" i="8"/>
  <c r="AD88" i="8"/>
  <c r="AE88" i="8"/>
  <c r="AF88" i="8"/>
  <c r="AG88" i="8"/>
  <c r="AH88" i="8"/>
  <c r="AI88" i="8"/>
  <c r="AJ88" i="8"/>
  <c r="AK88" i="8"/>
  <c r="AL88" i="8"/>
  <c r="AM88" i="8"/>
  <c r="AN88" i="8"/>
  <c r="AO88" i="8"/>
  <c r="AP88" i="8"/>
  <c r="AQ88" i="8"/>
  <c r="AR88" i="8"/>
  <c r="AS88" i="8"/>
  <c r="AT88" i="8"/>
  <c r="AU88" i="8"/>
  <c r="AV88" i="8"/>
  <c r="AW88" i="8"/>
  <c r="AX88" i="8"/>
  <c r="AY88" i="8"/>
  <c r="AZ88" i="8"/>
  <c r="BA88" i="8"/>
  <c r="BB88" i="8"/>
  <c r="BC88" i="8"/>
  <c r="BD88" i="8"/>
  <c r="BE88" i="8"/>
  <c r="BF88" i="8"/>
  <c r="BG88" i="8"/>
  <c r="BH88" i="8"/>
  <c r="BI88" i="8"/>
  <c r="BJ88" i="8"/>
  <c r="BK88" i="8"/>
  <c r="BL88" i="8"/>
  <c r="BM88" i="8"/>
  <c r="BN88" i="8"/>
  <c r="BO88" i="8"/>
  <c r="BP88" i="8"/>
  <c r="BQ88" i="8"/>
  <c r="BR88" i="8"/>
  <c r="BS88" i="8"/>
  <c r="BT88" i="8"/>
  <c r="BU88" i="8"/>
  <c r="BV88" i="8"/>
  <c r="BW88" i="8"/>
  <c r="BX88" i="8"/>
  <c r="BY88" i="8"/>
  <c r="BZ88" i="8"/>
  <c r="CA88" i="8"/>
  <c r="CB88" i="8"/>
  <c r="CC88" i="8"/>
  <c r="CD88" i="8"/>
  <c r="CE88" i="8"/>
  <c r="CF88" i="8"/>
  <c r="CG88" i="8"/>
  <c r="CH88" i="8"/>
  <c r="CI88" i="8"/>
  <c r="CJ88" i="8"/>
  <c r="CK88" i="8"/>
  <c r="CL88" i="8"/>
  <c r="CM88" i="8"/>
  <c r="CN88" i="8"/>
  <c r="CO88" i="8"/>
  <c r="CP88" i="8"/>
  <c r="CQ88" i="8"/>
  <c r="CR88" i="8"/>
  <c r="CS88" i="8"/>
  <c r="CT88" i="8"/>
  <c r="CU88" i="8"/>
  <c r="CV88" i="8"/>
  <c r="CW88" i="8"/>
  <c r="CX88" i="8"/>
  <c r="CY88" i="8"/>
  <c r="CZ88" i="8"/>
  <c r="DA88" i="8"/>
  <c r="DB88" i="8"/>
  <c r="DC88" i="8"/>
  <c r="DD88" i="8"/>
  <c r="DE88" i="8"/>
  <c r="DF88" i="8"/>
  <c r="DG88" i="8"/>
  <c r="DH88" i="8"/>
  <c r="DI88" i="8"/>
  <c r="DJ88" i="8"/>
  <c r="DK88" i="8"/>
  <c r="DL88" i="8"/>
  <c r="DM88" i="8"/>
  <c r="DN88" i="8"/>
  <c r="DO88" i="8"/>
  <c r="DP88" i="8"/>
  <c r="H89" i="8"/>
  <c r="I89" i="8"/>
  <c r="J89" i="8"/>
  <c r="K89" i="8"/>
  <c r="L89" i="8"/>
  <c r="M89" i="8"/>
  <c r="N89" i="8"/>
  <c r="O89" i="8"/>
  <c r="P89" i="8"/>
  <c r="Q89" i="8"/>
  <c r="R89" i="8"/>
  <c r="S89" i="8"/>
  <c r="T89" i="8"/>
  <c r="U89" i="8"/>
  <c r="V89" i="8"/>
  <c r="W89" i="8"/>
  <c r="X89" i="8"/>
  <c r="Y89" i="8"/>
  <c r="Z89" i="8"/>
  <c r="AA89" i="8"/>
  <c r="AB89" i="8"/>
  <c r="AC89" i="8"/>
  <c r="AD89" i="8"/>
  <c r="AE89" i="8"/>
  <c r="AF89" i="8"/>
  <c r="AG89" i="8"/>
  <c r="AH89" i="8"/>
  <c r="AI89" i="8"/>
  <c r="AJ89" i="8"/>
  <c r="AK89" i="8"/>
  <c r="AL89" i="8"/>
  <c r="AM89" i="8"/>
  <c r="AN89" i="8"/>
  <c r="AO89" i="8"/>
  <c r="AP89" i="8"/>
  <c r="AQ89" i="8"/>
  <c r="AR89" i="8"/>
  <c r="AS89" i="8"/>
  <c r="AT89" i="8"/>
  <c r="AU89" i="8"/>
  <c r="AV89" i="8"/>
  <c r="AW89" i="8"/>
  <c r="AX89" i="8"/>
  <c r="AY89" i="8"/>
  <c r="AZ89" i="8"/>
  <c r="BA89" i="8"/>
  <c r="BB89" i="8"/>
  <c r="BC89" i="8"/>
  <c r="BD89" i="8"/>
  <c r="BE89" i="8"/>
  <c r="BF89" i="8"/>
  <c r="BG89" i="8"/>
  <c r="BH89" i="8"/>
  <c r="BI89" i="8"/>
  <c r="BJ89" i="8"/>
  <c r="BK89" i="8"/>
  <c r="BL89" i="8"/>
  <c r="BM89" i="8"/>
  <c r="BN89" i="8"/>
  <c r="BO89" i="8"/>
  <c r="BP89" i="8"/>
  <c r="BQ89" i="8"/>
  <c r="BR89" i="8"/>
  <c r="BS89" i="8"/>
  <c r="BT89" i="8"/>
  <c r="BU89" i="8"/>
  <c r="BV89" i="8"/>
  <c r="BW89" i="8"/>
  <c r="BX89" i="8"/>
  <c r="BY89" i="8"/>
  <c r="BZ89" i="8"/>
  <c r="CA89" i="8"/>
  <c r="CB89" i="8"/>
  <c r="CC89" i="8"/>
  <c r="CD89" i="8"/>
  <c r="CE89" i="8"/>
  <c r="CF89" i="8"/>
  <c r="CG89" i="8"/>
  <c r="CH89" i="8"/>
  <c r="CI89" i="8"/>
  <c r="CJ89" i="8"/>
  <c r="CK89" i="8"/>
  <c r="CL89" i="8"/>
  <c r="CM89" i="8"/>
  <c r="CN89" i="8"/>
  <c r="CO89" i="8"/>
  <c r="CP89" i="8"/>
  <c r="CQ89" i="8"/>
  <c r="CR89" i="8"/>
  <c r="CS89" i="8"/>
  <c r="CT89" i="8"/>
  <c r="CU89" i="8"/>
  <c r="CV89" i="8"/>
  <c r="CW89" i="8"/>
  <c r="CX89" i="8"/>
  <c r="CY89" i="8"/>
  <c r="CZ89" i="8"/>
  <c r="DA89" i="8"/>
  <c r="DB89" i="8"/>
  <c r="DC89" i="8"/>
  <c r="DD89" i="8"/>
  <c r="DE89" i="8"/>
  <c r="DF89" i="8"/>
  <c r="DG89" i="8"/>
  <c r="DH89" i="8"/>
  <c r="DI89" i="8"/>
  <c r="DJ89" i="8"/>
  <c r="DK89" i="8"/>
  <c r="DL89" i="8"/>
  <c r="DM89" i="8"/>
  <c r="DN89" i="8"/>
  <c r="DO89" i="8"/>
  <c r="DP89" i="8"/>
  <c r="H90" i="8"/>
  <c r="I90" i="8"/>
  <c r="J90" i="8"/>
  <c r="K90" i="8"/>
  <c r="L90" i="8"/>
  <c r="M90" i="8"/>
  <c r="N90" i="8"/>
  <c r="O90" i="8"/>
  <c r="P90" i="8"/>
  <c r="Q90" i="8"/>
  <c r="R90" i="8"/>
  <c r="S90" i="8"/>
  <c r="T90" i="8"/>
  <c r="U90" i="8"/>
  <c r="V90" i="8"/>
  <c r="W90" i="8"/>
  <c r="X90" i="8"/>
  <c r="Y90" i="8"/>
  <c r="Z90" i="8"/>
  <c r="AA90" i="8"/>
  <c r="AB90" i="8"/>
  <c r="AC90" i="8"/>
  <c r="AD90" i="8"/>
  <c r="AE90" i="8"/>
  <c r="AF90" i="8"/>
  <c r="AG90" i="8"/>
  <c r="AH90" i="8"/>
  <c r="AI90" i="8"/>
  <c r="AJ90" i="8"/>
  <c r="AK90" i="8"/>
  <c r="AL90" i="8"/>
  <c r="AM90" i="8"/>
  <c r="AN90" i="8"/>
  <c r="AO90" i="8"/>
  <c r="AP90" i="8"/>
  <c r="AQ90" i="8"/>
  <c r="AR90" i="8"/>
  <c r="AS90" i="8"/>
  <c r="AT90" i="8"/>
  <c r="AU90" i="8"/>
  <c r="AV90" i="8"/>
  <c r="AW90" i="8"/>
  <c r="AX90" i="8"/>
  <c r="AY90" i="8"/>
  <c r="AZ90" i="8"/>
  <c r="BA90" i="8"/>
  <c r="BB90" i="8"/>
  <c r="BC90" i="8"/>
  <c r="BD90" i="8"/>
  <c r="BE90" i="8"/>
  <c r="BF90" i="8"/>
  <c r="BG90" i="8"/>
  <c r="BH90" i="8"/>
  <c r="BI90" i="8"/>
  <c r="BJ90" i="8"/>
  <c r="BK90" i="8"/>
  <c r="BL90" i="8"/>
  <c r="BM90" i="8"/>
  <c r="BN90" i="8"/>
  <c r="BO90" i="8"/>
  <c r="BP90" i="8"/>
  <c r="BQ90" i="8"/>
  <c r="BR90" i="8"/>
  <c r="BS90" i="8"/>
  <c r="BT90" i="8"/>
  <c r="BU90" i="8"/>
  <c r="BV90" i="8"/>
  <c r="BW90" i="8"/>
  <c r="BX90" i="8"/>
  <c r="BY90" i="8"/>
  <c r="BZ90" i="8"/>
  <c r="CA90" i="8"/>
  <c r="CB90" i="8"/>
  <c r="CC90" i="8"/>
  <c r="CD90" i="8"/>
  <c r="CE90" i="8"/>
  <c r="CF90" i="8"/>
  <c r="CG90" i="8"/>
  <c r="CH90" i="8"/>
  <c r="CI90" i="8"/>
  <c r="CJ90" i="8"/>
  <c r="CK90" i="8"/>
  <c r="CL90" i="8"/>
  <c r="CM90" i="8"/>
  <c r="CN90" i="8"/>
  <c r="CO90" i="8"/>
  <c r="CP90" i="8"/>
  <c r="CQ90" i="8"/>
  <c r="CR90" i="8"/>
  <c r="CS90" i="8"/>
  <c r="CT90" i="8"/>
  <c r="CU90" i="8"/>
  <c r="CV90" i="8"/>
  <c r="CW90" i="8"/>
  <c r="CX90" i="8"/>
  <c r="CY90" i="8"/>
  <c r="CZ90" i="8"/>
  <c r="DA90" i="8"/>
  <c r="DB90" i="8"/>
  <c r="DC90" i="8"/>
  <c r="DD90" i="8"/>
  <c r="DE90" i="8"/>
  <c r="DF90" i="8"/>
  <c r="DG90" i="8"/>
  <c r="DH90" i="8"/>
  <c r="DI90" i="8"/>
  <c r="DJ90" i="8"/>
  <c r="DK90" i="8"/>
  <c r="DL90" i="8"/>
  <c r="DM90" i="8"/>
  <c r="DN90" i="8"/>
  <c r="DO90" i="8"/>
  <c r="DP90" i="8"/>
  <c r="H91" i="8"/>
  <c r="I91" i="8"/>
  <c r="J91" i="8"/>
  <c r="K91" i="8"/>
  <c r="L91" i="8"/>
  <c r="M91" i="8"/>
  <c r="N91" i="8"/>
  <c r="O91" i="8"/>
  <c r="P91" i="8"/>
  <c r="Q91" i="8"/>
  <c r="R91" i="8"/>
  <c r="S91" i="8"/>
  <c r="T91" i="8"/>
  <c r="U91" i="8"/>
  <c r="V91" i="8"/>
  <c r="W91" i="8"/>
  <c r="X91" i="8"/>
  <c r="Y91" i="8"/>
  <c r="Z91" i="8"/>
  <c r="AA91" i="8"/>
  <c r="AB91" i="8"/>
  <c r="AC91" i="8"/>
  <c r="AD91" i="8"/>
  <c r="AE91" i="8"/>
  <c r="AF91" i="8"/>
  <c r="AG91" i="8"/>
  <c r="AH91" i="8"/>
  <c r="AI91" i="8"/>
  <c r="AJ91" i="8"/>
  <c r="AK91" i="8"/>
  <c r="AL91" i="8"/>
  <c r="AM91" i="8"/>
  <c r="AN91" i="8"/>
  <c r="AO91" i="8"/>
  <c r="AP91" i="8"/>
  <c r="AQ91" i="8"/>
  <c r="AR91" i="8"/>
  <c r="AS91" i="8"/>
  <c r="AT91" i="8"/>
  <c r="AU91" i="8"/>
  <c r="AV91" i="8"/>
  <c r="AW91" i="8"/>
  <c r="AX91" i="8"/>
  <c r="AY91" i="8"/>
  <c r="AZ91" i="8"/>
  <c r="BA91" i="8"/>
  <c r="BB91" i="8"/>
  <c r="BC91" i="8"/>
  <c r="BD91" i="8"/>
  <c r="BE91" i="8"/>
  <c r="BF91" i="8"/>
  <c r="BG91" i="8"/>
  <c r="BH91" i="8"/>
  <c r="BI91" i="8"/>
  <c r="BJ91" i="8"/>
  <c r="BK91" i="8"/>
  <c r="BL91" i="8"/>
  <c r="BM91" i="8"/>
  <c r="BN91" i="8"/>
  <c r="BO91" i="8"/>
  <c r="BP91" i="8"/>
  <c r="BQ91" i="8"/>
  <c r="BR91" i="8"/>
  <c r="BS91" i="8"/>
  <c r="BT91" i="8"/>
  <c r="BU91" i="8"/>
  <c r="BV91" i="8"/>
  <c r="BW91" i="8"/>
  <c r="BX91" i="8"/>
  <c r="BY91" i="8"/>
  <c r="BZ91" i="8"/>
  <c r="CA91" i="8"/>
  <c r="CB91" i="8"/>
  <c r="CC91" i="8"/>
  <c r="CD91" i="8"/>
  <c r="CE91" i="8"/>
  <c r="CF91" i="8"/>
  <c r="CG91" i="8"/>
  <c r="CH91" i="8"/>
  <c r="CI91" i="8"/>
  <c r="CJ91" i="8"/>
  <c r="CK91" i="8"/>
  <c r="CL91" i="8"/>
  <c r="CM91" i="8"/>
  <c r="CN91" i="8"/>
  <c r="CO91" i="8"/>
  <c r="CP91" i="8"/>
  <c r="CQ91" i="8"/>
  <c r="CR91" i="8"/>
  <c r="CS91" i="8"/>
  <c r="CT91" i="8"/>
  <c r="CU91" i="8"/>
  <c r="CV91" i="8"/>
  <c r="CW91" i="8"/>
  <c r="CX91" i="8"/>
  <c r="CY91" i="8"/>
  <c r="CZ91" i="8"/>
  <c r="DA91" i="8"/>
  <c r="DB91" i="8"/>
  <c r="DC91" i="8"/>
  <c r="DD91" i="8"/>
  <c r="DE91" i="8"/>
  <c r="DF91" i="8"/>
  <c r="DG91" i="8"/>
  <c r="DH91" i="8"/>
  <c r="DI91" i="8"/>
  <c r="DJ91" i="8"/>
  <c r="DK91" i="8"/>
  <c r="DL91" i="8"/>
  <c r="DM91" i="8"/>
  <c r="DN91" i="8"/>
  <c r="DO91" i="8"/>
  <c r="DP91" i="8"/>
  <c r="H92" i="8"/>
  <c r="D92" i="8" s="1"/>
  <c r="I92" i="8"/>
  <c r="J92" i="8"/>
  <c r="K92" i="8"/>
  <c r="L92" i="8"/>
  <c r="M92" i="8"/>
  <c r="N92" i="8"/>
  <c r="O92" i="8"/>
  <c r="P92" i="8"/>
  <c r="Q92" i="8"/>
  <c r="R92" i="8"/>
  <c r="S92" i="8"/>
  <c r="T92" i="8"/>
  <c r="U92" i="8"/>
  <c r="V92" i="8"/>
  <c r="W92" i="8"/>
  <c r="X92" i="8"/>
  <c r="Y92" i="8"/>
  <c r="Z92" i="8"/>
  <c r="AA92" i="8"/>
  <c r="AB92" i="8"/>
  <c r="AC92" i="8"/>
  <c r="AD92" i="8"/>
  <c r="AE92" i="8"/>
  <c r="AF92" i="8"/>
  <c r="AG92" i="8"/>
  <c r="AH92" i="8"/>
  <c r="AI92" i="8"/>
  <c r="AJ92" i="8"/>
  <c r="AK92" i="8"/>
  <c r="AL92" i="8"/>
  <c r="AM92" i="8"/>
  <c r="AN92" i="8"/>
  <c r="AO92" i="8"/>
  <c r="AP92" i="8"/>
  <c r="AQ92" i="8"/>
  <c r="AR92" i="8"/>
  <c r="AS92" i="8"/>
  <c r="AT92" i="8"/>
  <c r="AU92" i="8"/>
  <c r="AV92" i="8"/>
  <c r="AW92" i="8"/>
  <c r="AX92" i="8"/>
  <c r="AY92" i="8"/>
  <c r="AZ92" i="8"/>
  <c r="BA92" i="8"/>
  <c r="BB92" i="8"/>
  <c r="BC92" i="8"/>
  <c r="BD92" i="8"/>
  <c r="BE92" i="8"/>
  <c r="BF92" i="8"/>
  <c r="BG92" i="8"/>
  <c r="BH92" i="8"/>
  <c r="BI92" i="8"/>
  <c r="BJ92" i="8"/>
  <c r="BK92" i="8"/>
  <c r="BL92" i="8"/>
  <c r="BM92" i="8"/>
  <c r="BN92" i="8"/>
  <c r="BO92" i="8"/>
  <c r="BP92" i="8"/>
  <c r="BQ92" i="8"/>
  <c r="BR92" i="8"/>
  <c r="BS92" i="8"/>
  <c r="BT92" i="8"/>
  <c r="BU92" i="8"/>
  <c r="BV92" i="8"/>
  <c r="BW92" i="8"/>
  <c r="BX92" i="8"/>
  <c r="BY92" i="8"/>
  <c r="BZ92" i="8"/>
  <c r="CA92" i="8"/>
  <c r="CB92" i="8"/>
  <c r="CC92" i="8"/>
  <c r="CD92" i="8"/>
  <c r="CE92" i="8"/>
  <c r="CF92" i="8"/>
  <c r="CG92" i="8"/>
  <c r="CH92" i="8"/>
  <c r="CI92" i="8"/>
  <c r="CJ92" i="8"/>
  <c r="CK92" i="8"/>
  <c r="CL92" i="8"/>
  <c r="CM92" i="8"/>
  <c r="CN92" i="8"/>
  <c r="CO92" i="8"/>
  <c r="CP92" i="8"/>
  <c r="CQ92" i="8"/>
  <c r="CR92" i="8"/>
  <c r="CS92" i="8"/>
  <c r="CT92" i="8"/>
  <c r="CU92" i="8"/>
  <c r="CV92" i="8"/>
  <c r="CW92" i="8"/>
  <c r="CX92" i="8"/>
  <c r="CY92" i="8"/>
  <c r="CZ92" i="8"/>
  <c r="DA92" i="8"/>
  <c r="DB92" i="8"/>
  <c r="DC92" i="8"/>
  <c r="DD92" i="8"/>
  <c r="DE92" i="8"/>
  <c r="DF92" i="8"/>
  <c r="DG92" i="8"/>
  <c r="DH92" i="8"/>
  <c r="DI92" i="8"/>
  <c r="DJ92" i="8"/>
  <c r="DK92" i="8"/>
  <c r="DL92" i="8"/>
  <c r="DM92" i="8"/>
  <c r="DN92" i="8"/>
  <c r="DO92" i="8"/>
  <c r="DP92" i="8"/>
  <c r="H93" i="8"/>
  <c r="I93" i="8"/>
  <c r="J93" i="8"/>
  <c r="K93" i="8"/>
  <c r="L93" i="8"/>
  <c r="M93" i="8"/>
  <c r="N93" i="8"/>
  <c r="O93" i="8"/>
  <c r="P93" i="8"/>
  <c r="Q93" i="8"/>
  <c r="R93" i="8"/>
  <c r="S93" i="8"/>
  <c r="T93" i="8"/>
  <c r="U93" i="8"/>
  <c r="V93" i="8"/>
  <c r="W93" i="8"/>
  <c r="X93" i="8"/>
  <c r="Y93" i="8"/>
  <c r="Z93" i="8"/>
  <c r="AA93" i="8"/>
  <c r="AB93" i="8"/>
  <c r="AC93" i="8"/>
  <c r="AD93" i="8"/>
  <c r="AE93" i="8"/>
  <c r="AF93" i="8"/>
  <c r="AG93" i="8"/>
  <c r="AH93" i="8"/>
  <c r="AI93" i="8"/>
  <c r="AJ93" i="8"/>
  <c r="AK93" i="8"/>
  <c r="AL93" i="8"/>
  <c r="AM93" i="8"/>
  <c r="AN93" i="8"/>
  <c r="AO93" i="8"/>
  <c r="AP93" i="8"/>
  <c r="AQ93" i="8"/>
  <c r="AR93" i="8"/>
  <c r="AS93" i="8"/>
  <c r="AT93" i="8"/>
  <c r="AU93" i="8"/>
  <c r="AV93" i="8"/>
  <c r="AW93" i="8"/>
  <c r="AX93" i="8"/>
  <c r="AY93" i="8"/>
  <c r="AZ93" i="8"/>
  <c r="BA93" i="8"/>
  <c r="BB93" i="8"/>
  <c r="BC93" i="8"/>
  <c r="BD93" i="8"/>
  <c r="BE93" i="8"/>
  <c r="BF93" i="8"/>
  <c r="BG93" i="8"/>
  <c r="BH93" i="8"/>
  <c r="BI93" i="8"/>
  <c r="BJ93" i="8"/>
  <c r="BK93" i="8"/>
  <c r="BL93" i="8"/>
  <c r="BM93" i="8"/>
  <c r="BN93" i="8"/>
  <c r="BO93" i="8"/>
  <c r="BP93" i="8"/>
  <c r="BQ93" i="8"/>
  <c r="BR93" i="8"/>
  <c r="BS93" i="8"/>
  <c r="BT93" i="8"/>
  <c r="BU93" i="8"/>
  <c r="BV93" i="8"/>
  <c r="BW93" i="8"/>
  <c r="BX93" i="8"/>
  <c r="BY93" i="8"/>
  <c r="BZ93" i="8"/>
  <c r="CA93" i="8"/>
  <c r="CB93" i="8"/>
  <c r="CC93" i="8"/>
  <c r="CD93" i="8"/>
  <c r="CE93" i="8"/>
  <c r="CF93" i="8"/>
  <c r="CG93" i="8"/>
  <c r="CH93" i="8"/>
  <c r="CI93" i="8"/>
  <c r="CJ93" i="8"/>
  <c r="CK93" i="8"/>
  <c r="CL93" i="8"/>
  <c r="CM93" i="8"/>
  <c r="CN93" i="8"/>
  <c r="CO93" i="8"/>
  <c r="CP93" i="8"/>
  <c r="CQ93" i="8"/>
  <c r="CR93" i="8"/>
  <c r="CS93" i="8"/>
  <c r="CT93" i="8"/>
  <c r="CU93" i="8"/>
  <c r="CV93" i="8"/>
  <c r="CW93" i="8"/>
  <c r="CX93" i="8"/>
  <c r="CY93" i="8"/>
  <c r="CZ93" i="8"/>
  <c r="DA93" i="8"/>
  <c r="DB93" i="8"/>
  <c r="DC93" i="8"/>
  <c r="DD93" i="8"/>
  <c r="DE93" i="8"/>
  <c r="DG93" i="8"/>
  <c r="DH93" i="8"/>
  <c r="DI93" i="8"/>
  <c r="DJ93" i="8"/>
  <c r="DK93" i="8"/>
  <c r="DL93" i="8"/>
  <c r="DM93" i="8"/>
  <c r="DN93" i="8"/>
  <c r="DO93" i="8"/>
  <c r="DP93" i="8"/>
  <c r="H94" i="8"/>
  <c r="I94" i="8"/>
  <c r="J94" i="8"/>
  <c r="K94" i="8"/>
  <c r="L94" i="8"/>
  <c r="M94" i="8"/>
  <c r="N94" i="8"/>
  <c r="O94" i="8"/>
  <c r="P94" i="8"/>
  <c r="Q94" i="8"/>
  <c r="R94" i="8"/>
  <c r="S94" i="8"/>
  <c r="T94" i="8"/>
  <c r="U94" i="8"/>
  <c r="V94" i="8"/>
  <c r="W94" i="8"/>
  <c r="X94" i="8"/>
  <c r="Y94" i="8"/>
  <c r="Z94" i="8"/>
  <c r="AA94" i="8"/>
  <c r="AB94" i="8"/>
  <c r="AC94" i="8"/>
  <c r="AD94" i="8"/>
  <c r="AE94" i="8"/>
  <c r="AF94" i="8"/>
  <c r="AG94" i="8"/>
  <c r="AH94" i="8"/>
  <c r="AI94" i="8"/>
  <c r="AJ94" i="8"/>
  <c r="AK94" i="8"/>
  <c r="AL94" i="8"/>
  <c r="AM94" i="8"/>
  <c r="AN94" i="8"/>
  <c r="AO94" i="8"/>
  <c r="AP94" i="8"/>
  <c r="AQ94" i="8"/>
  <c r="AR94" i="8"/>
  <c r="AS94" i="8"/>
  <c r="AT94" i="8"/>
  <c r="AU94" i="8"/>
  <c r="AV94" i="8"/>
  <c r="AW94" i="8"/>
  <c r="AX94" i="8"/>
  <c r="AY94" i="8"/>
  <c r="AZ94" i="8"/>
  <c r="BA94" i="8"/>
  <c r="BB94" i="8"/>
  <c r="BC94" i="8"/>
  <c r="BD94" i="8"/>
  <c r="BE94" i="8"/>
  <c r="BF94" i="8"/>
  <c r="BG94" i="8"/>
  <c r="BH94" i="8"/>
  <c r="BI94" i="8"/>
  <c r="BJ94" i="8"/>
  <c r="BK94" i="8"/>
  <c r="BL94" i="8"/>
  <c r="BM94" i="8"/>
  <c r="BN94" i="8"/>
  <c r="BO94" i="8"/>
  <c r="BP94" i="8"/>
  <c r="BQ94" i="8"/>
  <c r="BR94" i="8"/>
  <c r="BS94" i="8"/>
  <c r="BT94" i="8"/>
  <c r="BU94" i="8"/>
  <c r="BV94" i="8"/>
  <c r="BW94" i="8"/>
  <c r="BX94" i="8"/>
  <c r="BY94" i="8"/>
  <c r="BZ94" i="8"/>
  <c r="CA94" i="8"/>
  <c r="CB94" i="8"/>
  <c r="CC94" i="8"/>
  <c r="CD94" i="8"/>
  <c r="CE94" i="8"/>
  <c r="CF94" i="8"/>
  <c r="CG94" i="8"/>
  <c r="CH94" i="8"/>
  <c r="CI94" i="8"/>
  <c r="CJ94" i="8"/>
  <c r="CK94" i="8"/>
  <c r="CL94" i="8"/>
  <c r="CM94" i="8"/>
  <c r="CN94" i="8"/>
  <c r="CO94" i="8"/>
  <c r="CP94" i="8"/>
  <c r="CQ94" i="8"/>
  <c r="CR94" i="8"/>
  <c r="CS94" i="8"/>
  <c r="CT94" i="8"/>
  <c r="CU94" i="8"/>
  <c r="CV94" i="8"/>
  <c r="CW94" i="8"/>
  <c r="CX94" i="8"/>
  <c r="CY94" i="8"/>
  <c r="CZ94" i="8"/>
  <c r="DA94" i="8"/>
  <c r="DB94" i="8"/>
  <c r="DC94" i="8"/>
  <c r="DD94" i="8"/>
  <c r="DE94" i="8"/>
  <c r="DF94" i="8"/>
  <c r="DG94" i="8"/>
  <c r="DH94" i="8"/>
  <c r="DI94" i="8"/>
  <c r="DJ94" i="8"/>
  <c r="DK94" i="8"/>
  <c r="DL94" i="8"/>
  <c r="DM94" i="8"/>
  <c r="DN94" i="8"/>
  <c r="DO94" i="8"/>
  <c r="DP94" i="8"/>
  <c r="G85" i="8"/>
  <c r="D85" i="8" s="1"/>
  <c r="G86" i="8"/>
  <c r="D86" i="8" s="1"/>
  <c r="G87" i="8"/>
  <c r="G88" i="8"/>
  <c r="D88" i="8" s="1"/>
  <c r="G89" i="8"/>
  <c r="G90" i="8"/>
  <c r="C90" i="8" s="1"/>
  <c r="G91" i="8"/>
  <c r="C91" i="8" s="1"/>
  <c r="G92" i="8"/>
  <c r="C92" i="8" s="1"/>
  <c r="G93" i="8"/>
  <c r="D93" i="8" s="1"/>
  <c r="G94" i="8"/>
  <c r="D94" i="8" s="1"/>
  <c r="G84" i="8"/>
  <c r="H91" i="10"/>
  <c r="G91" i="10" s="1"/>
  <c r="C90" i="10"/>
  <c r="H90" i="10" s="1"/>
  <c r="G90" i="10" s="1"/>
  <c r="B90" i="10"/>
  <c r="E89" i="10"/>
  <c r="D89" i="10"/>
  <c r="C89" i="10"/>
  <c r="H89" i="10" s="1"/>
  <c r="G89" i="10" s="1"/>
  <c r="B89" i="10"/>
  <c r="E88" i="10"/>
  <c r="D88" i="10"/>
  <c r="C88" i="10"/>
  <c r="H88" i="10" s="1"/>
  <c r="G88" i="10" s="1"/>
  <c r="B88" i="10"/>
  <c r="E87" i="10"/>
  <c r="D87" i="10"/>
  <c r="C87" i="10"/>
  <c r="H87" i="10" s="1"/>
  <c r="G87" i="10" s="1"/>
  <c r="B87" i="10"/>
  <c r="E86" i="10"/>
  <c r="D86" i="10"/>
  <c r="C86" i="10"/>
  <c r="H86" i="10" s="1"/>
  <c r="G86" i="10" s="1"/>
  <c r="B86" i="10"/>
  <c r="E85" i="10"/>
  <c r="D85" i="10"/>
  <c r="C85" i="10"/>
  <c r="H85" i="10" s="1"/>
  <c r="G85" i="10" s="1"/>
  <c r="B85" i="10"/>
  <c r="E84" i="10"/>
  <c r="D84" i="10"/>
  <c r="C84" i="10"/>
  <c r="H84" i="10" s="1"/>
  <c r="G84" i="10" s="1"/>
  <c r="B84" i="10"/>
  <c r="E83" i="10"/>
  <c r="D83" i="10"/>
  <c r="C83" i="10"/>
  <c r="H83" i="10" s="1"/>
  <c r="G83" i="10" s="1"/>
  <c r="B83" i="10"/>
  <c r="B82" i="10"/>
  <c r="D80" i="10"/>
  <c r="C80" i="10"/>
  <c r="H80" i="10" s="1"/>
  <c r="G80" i="10" s="1"/>
  <c r="B80" i="10"/>
  <c r="D79" i="10"/>
  <c r="C79" i="10"/>
  <c r="H79" i="10" s="1"/>
  <c r="G79" i="10" s="1"/>
  <c r="B79" i="10"/>
  <c r="D78" i="10"/>
  <c r="C78" i="10"/>
  <c r="H78" i="10" s="1"/>
  <c r="G78" i="10" s="1"/>
  <c r="B78" i="10"/>
  <c r="D77" i="10"/>
  <c r="C77" i="10"/>
  <c r="H77" i="10" s="1"/>
  <c r="G77" i="10" s="1"/>
  <c r="B77" i="10"/>
  <c r="D76" i="10"/>
  <c r="C76" i="10"/>
  <c r="H76" i="10" s="1"/>
  <c r="G76" i="10" s="1"/>
  <c r="B76" i="10"/>
  <c r="D75" i="10"/>
  <c r="C75" i="10"/>
  <c r="H75" i="10" s="1"/>
  <c r="G75" i="10" s="1"/>
  <c r="B75" i="10"/>
  <c r="D74" i="10"/>
  <c r="C74" i="10"/>
  <c r="H74" i="10" s="1"/>
  <c r="G74" i="10" s="1"/>
  <c r="B74" i="10"/>
  <c r="D73" i="10"/>
  <c r="C73" i="10"/>
  <c r="H73" i="10" s="1"/>
  <c r="G73" i="10" s="1"/>
  <c r="B73" i="10"/>
  <c r="D72" i="10"/>
  <c r="C72" i="10"/>
  <c r="H72" i="10" s="1"/>
  <c r="G72" i="10" s="1"/>
  <c r="B72" i="10"/>
  <c r="D71" i="10"/>
  <c r="C71" i="10"/>
  <c r="H71" i="10" s="1"/>
  <c r="G71" i="10" s="1"/>
  <c r="B71" i="10"/>
  <c r="D70" i="10"/>
  <c r="C70" i="10"/>
  <c r="H70" i="10" s="1"/>
  <c r="G70" i="10" s="1"/>
  <c r="B70" i="10"/>
  <c r="D69" i="10"/>
  <c r="C69" i="10"/>
  <c r="H69" i="10" s="1"/>
  <c r="G69" i="10" s="1"/>
  <c r="B69" i="10"/>
  <c r="D68" i="10"/>
  <c r="C68" i="10"/>
  <c r="H68" i="10" s="1"/>
  <c r="G68" i="10" s="1"/>
  <c r="B68" i="10"/>
  <c r="D67" i="10"/>
  <c r="C67" i="10"/>
  <c r="H67" i="10" s="1"/>
  <c r="G67" i="10" s="1"/>
  <c r="B67" i="10"/>
  <c r="D66" i="10"/>
  <c r="C66" i="10"/>
  <c r="H66" i="10" s="1"/>
  <c r="G66" i="10" s="1"/>
  <c r="B66" i="10"/>
  <c r="D65" i="10"/>
  <c r="C65" i="10"/>
  <c r="H65" i="10" s="1"/>
  <c r="G65" i="10" s="1"/>
  <c r="B64" i="10"/>
  <c r="DR79" i="8"/>
  <c r="DR78" i="8"/>
  <c r="DR77" i="8"/>
  <c r="DR75" i="8"/>
  <c r="DR74" i="8"/>
  <c r="DR73" i="8"/>
  <c r="DR70" i="8"/>
  <c r="DR67" i="8"/>
  <c r="DR68" i="8"/>
  <c r="DR69" i="8"/>
  <c r="DR71" i="8"/>
  <c r="DR36" i="8"/>
  <c r="DR37" i="8"/>
  <c r="DR38" i="8"/>
  <c r="DR39" i="8"/>
  <c r="DR40" i="8"/>
  <c r="DR41" i="8"/>
  <c r="DR42" i="8"/>
  <c r="DR43" i="8"/>
  <c r="DR44" i="8"/>
  <c r="DR45" i="8"/>
  <c r="DR46" i="8"/>
  <c r="DR47" i="8"/>
  <c r="DR48" i="8"/>
  <c r="DR49" i="8"/>
  <c r="DR50" i="8"/>
  <c r="DR51" i="8"/>
  <c r="DR52" i="8"/>
  <c r="DR53" i="8"/>
  <c r="DR54" i="8"/>
  <c r="DR55" i="8"/>
  <c r="DR56" i="8"/>
  <c r="DR57" i="8"/>
  <c r="DR58" i="8"/>
  <c r="DR59" i="8"/>
  <c r="DR60" i="8"/>
  <c r="DR61" i="8"/>
  <c r="DR62" i="8"/>
  <c r="DR63" i="8"/>
  <c r="DR64" i="8"/>
  <c r="DR65" i="8"/>
  <c r="DR66" i="8"/>
  <c r="DR19" i="8"/>
  <c r="DR20" i="8"/>
  <c r="DR21" i="8"/>
  <c r="DR22" i="8"/>
  <c r="DR23" i="8"/>
  <c r="DR24" i="8"/>
  <c r="DR25" i="8"/>
  <c r="DR26" i="8"/>
  <c r="DR27" i="8"/>
  <c r="DR28" i="8"/>
  <c r="DR29" i="8"/>
  <c r="DR30" i="8"/>
  <c r="DR31" i="8"/>
  <c r="DR32" i="8"/>
  <c r="DR33" i="8"/>
  <c r="DR34" i="8"/>
  <c r="DR18" i="8"/>
  <c r="DP76" i="8"/>
  <c r="DP72" i="8"/>
  <c r="DP35" i="8"/>
  <c r="DP17" i="8"/>
  <c r="DO76" i="8"/>
  <c r="DO72" i="8"/>
  <c r="DO35" i="8"/>
  <c r="DO17" i="8"/>
  <c r="DN76" i="8"/>
  <c r="DN72" i="8"/>
  <c r="DN35" i="8"/>
  <c r="DN17" i="8"/>
  <c r="DN16" i="8" s="1"/>
  <c r="DM76" i="8"/>
  <c r="DM72" i="8"/>
  <c r="DM35" i="8"/>
  <c r="DM17" i="8"/>
  <c r="DL76" i="8"/>
  <c r="DL72" i="8"/>
  <c r="DL35" i="8"/>
  <c r="DL17" i="8"/>
  <c r="DK76" i="8"/>
  <c r="DK72" i="8"/>
  <c r="DK35" i="8"/>
  <c r="DK17" i="8"/>
  <c r="DJ76" i="8"/>
  <c r="DJ72" i="8"/>
  <c r="DJ35" i="8"/>
  <c r="DJ17" i="8"/>
  <c r="DI76" i="8"/>
  <c r="DI72" i="8"/>
  <c r="DI35" i="8"/>
  <c r="DI17" i="8"/>
  <c r="DH76" i="8"/>
  <c r="DH72" i="8"/>
  <c r="DH35" i="8"/>
  <c r="DH17" i="8"/>
  <c r="DH16" i="8" s="1"/>
  <c r="V17" i="8"/>
  <c r="F18" i="8"/>
  <c r="W16" i="8"/>
  <c r="V16" i="8" s="1"/>
  <c r="X16" i="8"/>
  <c r="Y16" i="8"/>
  <c r="Z16" i="8"/>
  <c r="AA16" i="8"/>
  <c r="AB16" i="8"/>
  <c r="AC16" i="8"/>
  <c r="AG17" i="8"/>
  <c r="AG16" i="8" s="1"/>
  <c r="AH17" i="8"/>
  <c r="AH16" i="8" s="1"/>
  <c r="AI17" i="8"/>
  <c r="AI16" i="8" s="1"/>
  <c r="AJ17" i="8"/>
  <c r="AJ16" i="8" s="1"/>
  <c r="AK17" i="8"/>
  <c r="AK16" i="8" s="1"/>
  <c r="AL17" i="8"/>
  <c r="AL16" i="8" s="1"/>
  <c r="AM17" i="8"/>
  <c r="AM16" i="8" s="1"/>
  <c r="AN17" i="8"/>
  <c r="AN16" i="8" s="1"/>
  <c r="AO17" i="8"/>
  <c r="AO16" i="8" s="1"/>
  <c r="AP17" i="8"/>
  <c r="AP16" i="8" s="1"/>
  <c r="AQ17" i="8"/>
  <c r="AQ16" i="8" s="1"/>
  <c r="AR17" i="8"/>
  <c r="AR16" i="8" s="1"/>
  <c r="AS17" i="8"/>
  <c r="AS16" i="8" s="1"/>
  <c r="AT17" i="8"/>
  <c r="AT16" i="8" s="1"/>
  <c r="AU17" i="8"/>
  <c r="AU16" i="8" s="1"/>
  <c r="AV17" i="8"/>
  <c r="AV16" i="8" s="1"/>
  <c r="AW17" i="8"/>
  <c r="AW16" i="8" s="1"/>
  <c r="AX17" i="8"/>
  <c r="AX16" i="8" s="1"/>
  <c r="AY17" i="8"/>
  <c r="AY16" i="8" s="1"/>
  <c r="AZ17" i="8"/>
  <c r="AZ16" i="8" s="1"/>
  <c r="BA17" i="8"/>
  <c r="BA16" i="8" s="1"/>
  <c r="BB17" i="8"/>
  <c r="BB16" i="8" s="1"/>
  <c r="BC17" i="8"/>
  <c r="BC16" i="8" s="1"/>
  <c r="BD17" i="8"/>
  <c r="BD16" i="8" s="1"/>
  <c r="BE17" i="8"/>
  <c r="BE16" i="8" s="1"/>
  <c r="BF17" i="8"/>
  <c r="BF16" i="8" s="1"/>
  <c r="BG17" i="8"/>
  <c r="BG16" i="8" s="1"/>
  <c r="BH17" i="8"/>
  <c r="BH16" i="8" s="1"/>
  <c r="BI17" i="8"/>
  <c r="BI16" i="8" s="1"/>
  <c r="BJ17" i="8"/>
  <c r="BJ16" i="8" s="1"/>
  <c r="BK17" i="8"/>
  <c r="BK16" i="8" s="1"/>
  <c r="BL17" i="8"/>
  <c r="BL16" i="8" s="1"/>
  <c r="BM17" i="8"/>
  <c r="BM16" i="8" s="1"/>
  <c r="BN17" i="8"/>
  <c r="BN16" i="8" s="1"/>
  <c r="BO17" i="8"/>
  <c r="BO16" i="8" s="1"/>
  <c r="BP17" i="8"/>
  <c r="BP16" i="8" s="1"/>
  <c r="BQ17" i="8"/>
  <c r="BQ16" i="8" s="1"/>
  <c r="BR17" i="8"/>
  <c r="BR16" i="8" s="1"/>
  <c r="BS17" i="8"/>
  <c r="BS16" i="8" s="1"/>
  <c r="BT17" i="8"/>
  <c r="BT16" i="8" s="1"/>
  <c r="BU17" i="8"/>
  <c r="BU16" i="8" s="1"/>
  <c r="BV17" i="8"/>
  <c r="BV16" i="8" s="1"/>
  <c r="BW17" i="8"/>
  <c r="BW16" i="8" s="1"/>
  <c r="BX17" i="8"/>
  <c r="BX16" i="8" s="1"/>
  <c r="BY17" i="8"/>
  <c r="BY16" i="8" s="1"/>
  <c r="BZ17" i="8"/>
  <c r="BZ16" i="8" s="1"/>
  <c r="CA17" i="8"/>
  <c r="CA16" i="8" s="1"/>
  <c r="CB17" i="8"/>
  <c r="CB16" i="8" s="1"/>
  <c r="CC17" i="8"/>
  <c r="CC16" i="8" s="1"/>
  <c r="CD17" i="8"/>
  <c r="CD16" i="8" s="1"/>
  <c r="CE17" i="8"/>
  <c r="CE16" i="8" s="1"/>
  <c r="CF17" i="8"/>
  <c r="CF16" i="8" s="1"/>
  <c r="CG17" i="8"/>
  <c r="CG16" i="8" s="1"/>
  <c r="CH17" i="8"/>
  <c r="CH16" i="8" s="1"/>
  <c r="CI17" i="8"/>
  <c r="CI16" i="8" s="1"/>
  <c r="CJ17" i="8"/>
  <c r="CJ16" i="8" s="1"/>
  <c r="CK17" i="8"/>
  <c r="CK16" i="8" s="1"/>
  <c r="CL17" i="8"/>
  <c r="CL16" i="8" s="1"/>
  <c r="CM17" i="8"/>
  <c r="CM16" i="8" s="1"/>
  <c r="CN17" i="8"/>
  <c r="CN16" i="8" s="1"/>
  <c r="CO17" i="8"/>
  <c r="CO16" i="8" s="1"/>
  <c r="CP17" i="8"/>
  <c r="CP16" i="8" s="1"/>
  <c r="CQ17" i="8"/>
  <c r="CQ16" i="8" s="1"/>
  <c r="CR17" i="8"/>
  <c r="CR16" i="8" s="1"/>
  <c r="CS17" i="8"/>
  <c r="CS16" i="8" s="1"/>
  <c r="CT17" i="8"/>
  <c r="CT16" i="8" s="1"/>
  <c r="CU17" i="8"/>
  <c r="CU16" i="8" s="1"/>
  <c r="CV17" i="8"/>
  <c r="CV16" i="8" s="1"/>
  <c r="CW17" i="8"/>
  <c r="CW16" i="8" s="1"/>
  <c r="CX17" i="8"/>
  <c r="CX16" i="8" s="1"/>
  <c r="CY17" i="8"/>
  <c r="CY16" i="8" s="1"/>
  <c r="CZ17" i="8"/>
  <c r="CZ16" i="8" s="1"/>
  <c r="DA17" i="8"/>
  <c r="DA16" i="8" s="1"/>
  <c r="DB17" i="8"/>
  <c r="DB16" i="8" s="1"/>
  <c r="DC17" i="8"/>
  <c r="DC16" i="8" s="1"/>
  <c r="AF17" i="8"/>
  <c r="AF16" i="8" s="1"/>
  <c r="DF17" i="8"/>
  <c r="T17" i="8"/>
  <c r="T16" i="8" s="1"/>
  <c r="S17" i="8"/>
  <c r="S16" i="8" s="1"/>
  <c r="R17" i="8"/>
  <c r="R16" i="8" s="1"/>
  <c r="Q17" i="8"/>
  <c r="Q16" i="8" s="1"/>
  <c r="P17" i="8"/>
  <c r="P16" i="8" s="1"/>
  <c r="DE17" i="8"/>
  <c r="M17" i="8"/>
  <c r="M16" i="8" s="1"/>
  <c r="L17" i="8"/>
  <c r="L16" i="8" s="1"/>
  <c r="K17" i="8"/>
  <c r="J17" i="8"/>
  <c r="J16" i="8" s="1"/>
  <c r="I17" i="8"/>
  <c r="H17" i="8"/>
  <c r="G17" i="8"/>
  <c r="DG76" i="8"/>
  <c r="DG72" i="8"/>
  <c r="DG35" i="8"/>
  <c r="DG17" i="8"/>
  <c r="F19" i="8"/>
  <c r="F20" i="8"/>
  <c r="F21" i="8"/>
  <c r="F22" i="8"/>
  <c r="F23" i="8"/>
  <c r="F24" i="8"/>
  <c r="F25" i="8"/>
  <c r="O79" i="8"/>
  <c r="O78" i="8"/>
  <c r="O77" i="8"/>
  <c r="O75" i="8"/>
  <c r="O74" i="8"/>
  <c r="O73" i="8"/>
  <c r="O71"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37" i="8"/>
  <c r="O36" i="8"/>
  <c r="O34" i="8"/>
  <c r="O20" i="8"/>
  <c r="O21" i="8"/>
  <c r="O22" i="8"/>
  <c r="O23" i="8"/>
  <c r="O24" i="8"/>
  <c r="O25" i="8"/>
  <c r="O26" i="8"/>
  <c r="O27" i="8"/>
  <c r="O28" i="8"/>
  <c r="O29" i="8"/>
  <c r="O30" i="8"/>
  <c r="O31" i="8"/>
  <c r="O32" i="8"/>
  <c r="O33" i="8"/>
  <c r="O19" i="8"/>
  <c r="O18" i="8"/>
  <c r="DF76" i="8"/>
  <c r="DF72" i="8"/>
  <c r="DF35" i="8"/>
  <c r="F34" i="8"/>
  <c r="H35" i="8"/>
  <c r="I35" i="8"/>
  <c r="J35" i="8"/>
  <c r="K35" i="8"/>
  <c r="L35" i="8"/>
  <c r="M35" i="8"/>
  <c r="DE35" i="8"/>
  <c r="P35" i="8"/>
  <c r="Q35" i="8"/>
  <c r="R35" i="8"/>
  <c r="S35" i="8"/>
  <c r="T35" i="8"/>
  <c r="W35" i="8"/>
  <c r="X35" i="8"/>
  <c r="Y35" i="8"/>
  <c r="Z35" i="8"/>
  <c r="AA35" i="8"/>
  <c r="AB35" i="8"/>
  <c r="AC35" i="8"/>
  <c r="AF35" i="8"/>
  <c r="AG35" i="8"/>
  <c r="AH35" i="8"/>
  <c r="AI35" i="8"/>
  <c r="AJ35" i="8"/>
  <c r="AK35" i="8"/>
  <c r="AL35" i="8"/>
  <c r="AM35" i="8"/>
  <c r="AN35" i="8"/>
  <c r="AO35" i="8"/>
  <c r="AP35" i="8"/>
  <c r="AQ35" i="8"/>
  <c r="AR35" i="8"/>
  <c r="AS35" i="8"/>
  <c r="AT35" i="8"/>
  <c r="AU35" i="8"/>
  <c r="AV35" i="8"/>
  <c r="AW35" i="8"/>
  <c r="AX35" i="8"/>
  <c r="AY35" i="8"/>
  <c r="AZ35" i="8"/>
  <c r="BA35" i="8"/>
  <c r="BB35" i="8"/>
  <c r="BC35" i="8"/>
  <c r="BD35" i="8"/>
  <c r="BE35" i="8"/>
  <c r="BF35" i="8"/>
  <c r="BG35" i="8"/>
  <c r="BH35" i="8"/>
  <c r="BI35" i="8"/>
  <c r="BJ35" i="8"/>
  <c r="BK35" i="8"/>
  <c r="BL35" i="8"/>
  <c r="BM35" i="8"/>
  <c r="BN35" i="8"/>
  <c r="BO35" i="8"/>
  <c r="BP35" i="8"/>
  <c r="BQ35" i="8"/>
  <c r="BR35" i="8"/>
  <c r="BS35" i="8"/>
  <c r="BT35" i="8"/>
  <c r="BU35" i="8"/>
  <c r="BV35" i="8"/>
  <c r="BW35" i="8"/>
  <c r="BX35" i="8"/>
  <c r="BY35" i="8"/>
  <c r="BZ35" i="8"/>
  <c r="CA35" i="8"/>
  <c r="CB35" i="8"/>
  <c r="CC35" i="8"/>
  <c r="CD35" i="8"/>
  <c r="CE35" i="8"/>
  <c r="CF35" i="8"/>
  <c r="CG35" i="8"/>
  <c r="CH35" i="8"/>
  <c r="CI35" i="8"/>
  <c r="CJ35" i="8"/>
  <c r="CK35" i="8"/>
  <c r="CL35" i="8"/>
  <c r="CM35" i="8"/>
  <c r="CN35" i="8"/>
  <c r="CO35" i="8"/>
  <c r="CP35" i="8"/>
  <c r="CQ35" i="8"/>
  <c r="CR35" i="8"/>
  <c r="CS35" i="8"/>
  <c r="CT35" i="8"/>
  <c r="CU35" i="8"/>
  <c r="CV35" i="8"/>
  <c r="CW35" i="8"/>
  <c r="CX35" i="8"/>
  <c r="CY35" i="8"/>
  <c r="CZ35" i="8"/>
  <c r="DA35" i="8"/>
  <c r="DB35" i="8"/>
  <c r="DC35" i="8"/>
  <c r="G76" i="8"/>
  <c r="G72" i="8"/>
  <c r="G35" i="8"/>
  <c r="F70" i="8"/>
  <c r="F71" i="8"/>
  <c r="DC76" i="8"/>
  <c r="DB76" i="8"/>
  <c r="DA76" i="8"/>
  <c r="CZ76" i="8"/>
  <c r="CY76" i="8"/>
  <c r="CX76" i="8"/>
  <c r="CW76" i="8"/>
  <c r="CV76" i="8"/>
  <c r="CU76" i="8"/>
  <c r="CT76" i="8"/>
  <c r="CS76" i="8"/>
  <c r="CR76" i="8"/>
  <c r="CQ76" i="8"/>
  <c r="CP76" i="8"/>
  <c r="CO76" i="8"/>
  <c r="CN76" i="8"/>
  <c r="CM76" i="8"/>
  <c r="CL76" i="8"/>
  <c r="CK76" i="8"/>
  <c r="CJ76" i="8"/>
  <c r="CI76" i="8"/>
  <c r="CH76" i="8"/>
  <c r="CG76" i="8"/>
  <c r="CF76" i="8"/>
  <c r="CE76" i="8"/>
  <c r="CD76" i="8"/>
  <c r="CC76" i="8"/>
  <c r="CB76" i="8"/>
  <c r="CA76" i="8"/>
  <c r="BZ76" i="8"/>
  <c r="BY76" i="8"/>
  <c r="BX76" i="8"/>
  <c r="BW76" i="8"/>
  <c r="BV76" i="8"/>
  <c r="BU76" i="8"/>
  <c r="BT76" i="8"/>
  <c r="BS76" i="8"/>
  <c r="BR76" i="8"/>
  <c r="BQ76" i="8"/>
  <c r="BP76" i="8"/>
  <c r="BO76" i="8"/>
  <c r="BN76" i="8"/>
  <c r="BM76" i="8"/>
  <c r="BL76" i="8"/>
  <c r="BK76" i="8"/>
  <c r="BJ76" i="8"/>
  <c r="BI76" i="8"/>
  <c r="BH76" i="8"/>
  <c r="BG76" i="8"/>
  <c r="BF76" i="8"/>
  <c r="BE76" i="8"/>
  <c r="BD76" i="8"/>
  <c r="BC76" i="8"/>
  <c r="BB76" i="8"/>
  <c r="BA76" i="8"/>
  <c r="AZ76" i="8"/>
  <c r="AY76" i="8"/>
  <c r="AX76" i="8"/>
  <c r="AW76" i="8"/>
  <c r="AV76" i="8"/>
  <c r="AU76" i="8"/>
  <c r="AT76" i="8"/>
  <c r="AS76" i="8"/>
  <c r="AR76" i="8"/>
  <c r="AQ76" i="8"/>
  <c r="AP76" i="8"/>
  <c r="AO76" i="8"/>
  <c r="AN76" i="8"/>
  <c r="AM76" i="8"/>
  <c r="AL76" i="8"/>
  <c r="AK76" i="8"/>
  <c r="AJ76" i="8"/>
  <c r="AI76" i="8"/>
  <c r="AH76" i="8"/>
  <c r="AG76" i="8"/>
  <c r="AF76" i="8"/>
  <c r="AC76" i="8"/>
  <c r="AB76" i="8"/>
  <c r="AA76" i="8"/>
  <c r="Z76" i="8"/>
  <c r="Y76" i="8"/>
  <c r="X76" i="8"/>
  <c r="W76" i="8"/>
  <c r="T76" i="8"/>
  <c r="S76" i="8"/>
  <c r="R76" i="8"/>
  <c r="Q76" i="8"/>
  <c r="P76" i="8"/>
  <c r="DE76" i="8"/>
  <c r="M76" i="8"/>
  <c r="L76" i="8"/>
  <c r="K76" i="8"/>
  <c r="J76" i="8"/>
  <c r="I76" i="8"/>
  <c r="H76" i="8"/>
  <c r="DC72" i="8"/>
  <c r="DB72" i="8"/>
  <c r="DA72" i="8"/>
  <c r="CZ72" i="8"/>
  <c r="CY72" i="8"/>
  <c r="CX72" i="8"/>
  <c r="CW72" i="8"/>
  <c r="CV72" i="8"/>
  <c r="CU72" i="8"/>
  <c r="CT72" i="8"/>
  <c r="CS72" i="8"/>
  <c r="CR72" i="8"/>
  <c r="CQ72" i="8"/>
  <c r="CP72" i="8"/>
  <c r="CO72" i="8"/>
  <c r="CN72" i="8"/>
  <c r="CM72" i="8"/>
  <c r="CL72" i="8"/>
  <c r="CK72" i="8"/>
  <c r="CJ72" i="8"/>
  <c r="CI72" i="8"/>
  <c r="CH72" i="8"/>
  <c r="CG72" i="8"/>
  <c r="CF72" i="8"/>
  <c r="CE72" i="8"/>
  <c r="CD72" i="8"/>
  <c r="CC72" i="8"/>
  <c r="CB72" i="8"/>
  <c r="CA72" i="8"/>
  <c r="BZ72" i="8"/>
  <c r="BY72" i="8"/>
  <c r="BX72" i="8"/>
  <c r="BW72" i="8"/>
  <c r="BV72" i="8"/>
  <c r="BU72" i="8"/>
  <c r="BT72" i="8"/>
  <c r="BS72" i="8"/>
  <c r="BR72" i="8"/>
  <c r="BQ72" i="8"/>
  <c r="BP72" i="8"/>
  <c r="BO72" i="8"/>
  <c r="BN72" i="8"/>
  <c r="BM72" i="8"/>
  <c r="BL72" i="8"/>
  <c r="BK72" i="8"/>
  <c r="BJ72" i="8"/>
  <c r="BI72" i="8"/>
  <c r="BH72" i="8"/>
  <c r="BG72" i="8"/>
  <c r="BF72" i="8"/>
  <c r="BE72" i="8"/>
  <c r="BD72" i="8"/>
  <c r="BC72" i="8"/>
  <c r="BB72" i="8"/>
  <c r="BA72" i="8"/>
  <c r="AZ72" i="8"/>
  <c r="AY72" i="8"/>
  <c r="AX72" i="8"/>
  <c r="AW72" i="8"/>
  <c r="AV72" i="8"/>
  <c r="AU72" i="8"/>
  <c r="AT72" i="8"/>
  <c r="AS72" i="8"/>
  <c r="AR72" i="8"/>
  <c r="AQ72" i="8"/>
  <c r="AP72" i="8"/>
  <c r="AO72" i="8"/>
  <c r="AN72" i="8"/>
  <c r="AM72" i="8"/>
  <c r="AL72" i="8"/>
  <c r="AK72" i="8"/>
  <c r="AJ72" i="8"/>
  <c r="AI72" i="8"/>
  <c r="AH72" i="8"/>
  <c r="AG72" i="8"/>
  <c r="AF72" i="8"/>
  <c r="AC72" i="8"/>
  <c r="AB72" i="8"/>
  <c r="AA72" i="8"/>
  <c r="Z72" i="8"/>
  <c r="Y72" i="8"/>
  <c r="X72" i="8"/>
  <c r="W72" i="8"/>
  <c r="T72" i="8"/>
  <c r="S72" i="8"/>
  <c r="R72" i="8"/>
  <c r="Q72" i="8"/>
  <c r="P72" i="8"/>
  <c r="DE72" i="8"/>
  <c r="M72" i="8"/>
  <c r="L72" i="8"/>
  <c r="K72" i="8"/>
  <c r="J72" i="8"/>
  <c r="I72" i="8"/>
  <c r="H72" i="8"/>
  <c r="F74" i="8"/>
  <c r="F75" i="8"/>
  <c r="D75" i="8" s="1"/>
  <c r="F73" i="8"/>
  <c r="F41" i="8"/>
  <c r="F40" i="8"/>
  <c r="F44" i="8"/>
  <c r="F47" i="8"/>
  <c r="F55" i="8"/>
  <c r="F53" i="8"/>
  <c r="F54" i="8"/>
  <c r="F63" i="8"/>
  <c r="F46" i="8"/>
  <c r="F48" i="8"/>
  <c r="F49" i="8"/>
  <c r="F50" i="8"/>
  <c r="D50" i="8" s="1"/>
  <c r="F51" i="8"/>
  <c r="F52" i="8"/>
  <c r="F56" i="8"/>
  <c r="F57" i="8"/>
  <c r="F58" i="8"/>
  <c r="D58" i="8" s="1"/>
  <c r="F59" i="8"/>
  <c r="D59" i="8" s="1"/>
  <c r="F60" i="8"/>
  <c r="F61" i="8"/>
  <c r="F62" i="8"/>
  <c r="F64" i="8"/>
  <c r="F65" i="8"/>
  <c r="F66" i="8"/>
  <c r="D66" i="8" s="1"/>
  <c r="F67" i="8"/>
  <c r="D67" i="8" s="1"/>
  <c r="F68" i="8"/>
  <c r="F69" i="8"/>
  <c r="F37" i="8"/>
  <c r="F38" i="8"/>
  <c r="F39" i="8"/>
  <c r="F42" i="8"/>
  <c r="D42" i="8" s="1"/>
  <c r="F43" i="8"/>
  <c r="F45" i="8"/>
  <c r="F77" i="8"/>
  <c r="F78" i="8"/>
  <c r="F79" i="8"/>
  <c r="F26" i="8"/>
  <c r="F27" i="8"/>
  <c r="F28" i="8"/>
  <c r="D28" i="8" s="1"/>
  <c r="F29" i="8"/>
  <c r="F30" i="8"/>
  <c r="F31" i="8"/>
  <c r="F32" i="8"/>
  <c r="D32" i="8" s="1"/>
  <c r="F33" i="8"/>
  <c r="F36" i="8"/>
  <c r="F8" i="8"/>
  <c r="D87" i="8" l="1"/>
  <c r="D89" i="8"/>
  <c r="D84" i="8"/>
  <c r="C89" i="8"/>
  <c r="C88" i="8"/>
  <c r="D91" i="8"/>
  <c r="D29" i="8"/>
  <c r="D43" i="8"/>
  <c r="D73" i="8"/>
  <c r="C84" i="8"/>
  <c r="C87" i="8"/>
  <c r="D90" i="8"/>
  <c r="C94" i="8"/>
  <c r="C86" i="8"/>
  <c r="D74" i="8"/>
  <c r="C93" i="8"/>
  <c r="C85" i="8"/>
  <c r="D51" i="8"/>
  <c r="DR76" i="8"/>
  <c r="DR72" i="8"/>
  <c r="DI16" i="8"/>
  <c r="D78" i="8"/>
  <c r="D46" i="8"/>
  <c r="D70" i="8"/>
  <c r="D38" i="8"/>
  <c r="D62" i="8"/>
  <c r="D54" i="8"/>
  <c r="DJ16" i="8"/>
  <c r="DK16" i="8"/>
  <c r="DP16" i="8"/>
  <c r="DO16" i="8"/>
  <c r="DM16" i="8"/>
  <c r="DL16" i="8"/>
  <c r="D40" i="8"/>
  <c r="D48" i="8"/>
  <c r="D56" i="8"/>
  <c r="D64" i="8"/>
  <c r="D26" i="8"/>
  <c r="D36" i="8"/>
  <c r="D63" i="8"/>
  <c r="D22" i="8"/>
  <c r="D39" i="8"/>
  <c r="D55" i="8"/>
  <c r="D79" i="8"/>
  <c r="D37" i="8"/>
  <c r="D47" i="8"/>
  <c r="D33" i="8"/>
  <c r="D71" i="8"/>
  <c r="D52" i="8"/>
  <c r="D53" i="8"/>
  <c r="D61" i="8"/>
  <c r="DE16" i="8"/>
  <c r="D69" i="8"/>
  <c r="D31" i="8"/>
  <c r="D68" i="8"/>
  <c r="D30" i="8"/>
  <c r="D45" i="8"/>
  <c r="O72" i="8"/>
  <c r="O35" i="8"/>
  <c r="O17" i="8"/>
  <c r="F72" i="8"/>
  <c r="D27" i="8"/>
  <c r="D23" i="8"/>
  <c r="K16" i="8"/>
  <c r="DF16" i="8"/>
  <c r="D49" i="8"/>
  <c r="F76" i="8"/>
  <c r="D34" i="8"/>
  <c r="D77" i="8"/>
  <c r="V76" i="8"/>
  <c r="G16" i="8"/>
  <c r="D41" i="8"/>
  <c r="V72" i="8"/>
  <c r="DG16" i="8"/>
  <c r="H16" i="8"/>
  <c r="D57" i="8"/>
  <c r="V35" i="8"/>
  <c r="I16" i="8"/>
  <c r="D65" i="8"/>
  <c r="O76" i="8"/>
  <c r="DR17" i="8"/>
  <c r="DR35" i="8"/>
  <c r="O16" i="8"/>
  <c r="D24" i="8"/>
  <c r="D20" i="8"/>
  <c r="F35" i="8"/>
  <c r="D18" i="8"/>
  <c r="D60" i="8"/>
  <c r="D44" i="8"/>
  <c r="D25" i="8"/>
  <c r="D21" i="8"/>
  <c r="F17" i="8"/>
  <c r="D19" i="8"/>
  <c r="BL92" i="3"/>
  <c r="BG92" i="3"/>
  <c r="BB92" i="3"/>
  <c r="AW92" i="3"/>
  <c r="AR92" i="3"/>
  <c r="AM92" i="3"/>
  <c r="AG92" i="3"/>
  <c r="AB92" i="3"/>
  <c r="W92" i="3"/>
  <c r="R92" i="3"/>
  <c r="M92" i="3"/>
  <c r="H92" i="3"/>
  <c r="D69" i="3"/>
  <c r="D87" i="3"/>
  <c r="D80" i="3"/>
  <c r="BP83" i="3"/>
  <c r="BP84" i="3"/>
  <c r="BQ84" i="3"/>
  <c r="BR84" i="3"/>
  <c r="BP85" i="3"/>
  <c r="BQ85" i="3"/>
  <c r="BR85" i="3"/>
  <c r="BP86" i="3"/>
  <c r="BQ86" i="3"/>
  <c r="BR86" i="3"/>
  <c r="BP87" i="3"/>
  <c r="BQ87" i="3"/>
  <c r="BR87" i="3"/>
  <c r="BP88" i="3"/>
  <c r="BQ88" i="3"/>
  <c r="BR88" i="3"/>
  <c r="BP89" i="3"/>
  <c r="BQ89" i="3"/>
  <c r="BR89" i="3"/>
  <c r="BP90" i="3"/>
  <c r="BQ90" i="3"/>
  <c r="BR90" i="3"/>
  <c r="BP91" i="3"/>
  <c r="BQ91" i="3"/>
  <c r="BP67" i="3"/>
  <c r="BQ67" i="3"/>
  <c r="BR67" i="3"/>
  <c r="BP68" i="3"/>
  <c r="BQ68" i="3"/>
  <c r="BR68" i="3"/>
  <c r="BP69" i="3"/>
  <c r="BQ69" i="3"/>
  <c r="BR69" i="3"/>
  <c r="BP70" i="3"/>
  <c r="BQ70" i="3"/>
  <c r="BR70" i="3"/>
  <c r="BP71" i="3"/>
  <c r="BQ71" i="3"/>
  <c r="BR71" i="3"/>
  <c r="BP72" i="3"/>
  <c r="BQ72" i="3"/>
  <c r="BR72" i="3"/>
  <c r="BP73" i="3"/>
  <c r="BQ73" i="3"/>
  <c r="BR73" i="3"/>
  <c r="BP74" i="3"/>
  <c r="BQ74" i="3"/>
  <c r="BR74" i="3"/>
  <c r="BP75" i="3"/>
  <c r="BQ75" i="3"/>
  <c r="BR75" i="3"/>
  <c r="BP76" i="3"/>
  <c r="BQ76" i="3"/>
  <c r="BR76" i="3"/>
  <c r="BP77" i="3"/>
  <c r="BQ77" i="3"/>
  <c r="BR77" i="3"/>
  <c r="BP78" i="3"/>
  <c r="BQ78" i="3"/>
  <c r="BR78" i="3"/>
  <c r="BP79" i="3"/>
  <c r="BQ79" i="3"/>
  <c r="BR79" i="3"/>
  <c r="BP80" i="3"/>
  <c r="BQ80" i="3"/>
  <c r="BR80" i="3"/>
  <c r="BP81" i="3"/>
  <c r="BQ81" i="3"/>
  <c r="BR81" i="3"/>
  <c r="BQ66" i="3"/>
  <c r="BR66" i="3"/>
  <c r="C66" i="3"/>
  <c r="BL66" i="3" s="1"/>
  <c r="D66" i="3"/>
  <c r="C81" i="3"/>
  <c r="AR81" i="3" s="1"/>
  <c r="C80" i="3"/>
  <c r="AG80" i="3" s="1"/>
  <c r="C79" i="3"/>
  <c r="AG79" i="3" s="1"/>
  <c r="C78" i="3"/>
  <c r="AG78" i="3" s="1"/>
  <c r="C77" i="3"/>
  <c r="R77" i="3" s="1"/>
  <c r="C76" i="3"/>
  <c r="M76" i="3" s="1"/>
  <c r="C75" i="3"/>
  <c r="BL75" i="3" s="1"/>
  <c r="C74" i="3"/>
  <c r="AR74" i="3" s="1"/>
  <c r="C73" i="3"/>
  <c r="AR73" i="3" s="1"/>
  <c r="C72" i="3"/>
  <c r="AG72" i="3" s="1"/>
  <c r="C71" i="3"/>
  <c r="AG71" i="3" s="1"/>
  <c r="C70" i="3"/>
  <c r="AG70" i="3" s="1"/>
  <c r="C69" i="3"/>
  <c r="R69" i="3" s="1"/>
  <c r="C68" i="3"/>
  <c r="M68" i="3" s="1"/>
  <c r="C67" i="3"/>
  <c r="BL67" i="3" s="1"/>
  <c r="D72" i="8" l="1"/>
  <c r="DR16" i="8"/>
  <c r="D76" i="8"/>
  <c r="D17" i="8"/>
  <c r="F16" i="8"/>
  <c r="D16" i="8" s="1"/>
  <c r="AW74" i="3"/>
  <c r="W69" i="3"/>
  <c r="R68" i="3"/>
  <c r="BB74" i="3"/>
  <c r="H74" i="3"/>
  <c r="AG69" i="3"/>
  <c r="AM80" i="3"/>
  <c r="M66" i="3"/>
  <c r="W77" i="3"/>
  <c r="M75" i="3"/>
  <c r="AM72" i="3"/>
  <c r="M67" i="3"/>
  <c r="AB77" i="3"/>
  <c r="BG74" i="3"/>
  <c r="AB69" i="3"/>
  <c r="AR80" i="3"/>
  <c r="R76" i="3"/>
  <c r="AR72" i="3"/>
  <c r="BL74" i="3"/>
  <c r="AG77" i="3"/>
  <c r="H81" i="3"/>
  <c r="H73" i="3"/>
  <c r="M74" i="3"/>
  <c r="R66" i="3"/>
  <c r="R75" i="3"/>
  <c r="R67" i="3"/>
  <c r="W76" i="3"/>
  <c r="W68" i="3"/>
  <c r="AB76" i="3"/>
  <c r="AB68" i="3"/>
  <c r="AG76" i="3"/>
  <c r="AG68" i="3"/>
  <c r="AM79" i="3"/>
  <c r="AM71" i="3"/>
  <c r="AR79" i="3"/>
  <c r="AR71" i="3"/>
  <c r="AW81" i="3"/>
  <c r="AW73" i="3"/>
  <c r="BB81" i="3"/>
  <c r="BB73" i="3"/>
  <c r="BG81" i="3"/>
  <c r="BG73" i="3"/>
  <c r="BL81" i="3"/>
  <c r="BL73" i="3"/>
  <c r="BG66" i="3"/>
  <c r="H80" i="3"/>
  <c r="H72" i="3"/>
  <c r="M81" i="3"/>
  <c r="M73" i="3"/>
  <c r="R74" i="3"/>
  <c r="W66" i="3"/>
  <c r="W75" i="3"/>
  <c r="W67" i="3"/>
  <c r="AB75" i="3"/>
  <c r="AB67" i="3"/>
  <c r="AG75" i="3"/>
  <c r="AG67" i="3"/>
  <c r="AM78" i="3"/>
  <c r="AM70" i="3"/>
  <c r="AR78" i="3"/>
  <c r="AR70" i="3"/>
  <c r="AW80" i="3"/>
  <c r="AW72" i="3"/>
  <c r="BB80" i="3"/>
  <c r="BB72" i="3"/>
  <c r="BG80" i="3"/>
  <c r="BG72" i="3"/>
  <c r="BL80" i="3"/>
  <c r="BL72" i="3"/>
  <c r="BG67" i="3"/>
  <c r="H79" i="3"/>
  <c r="H71" i="3"/>
  <c r="M80" i="3"/>
  <c r="M72" i="3"/>
  <c r="R81" i="3"/>
  <c r="R73" i="3"/>
  <c r="W74" i="3"/>
  <c r="AB74" i="3"/>
  <c r="AG74" i="3"/>
  <c r="AG66" i="3"/>
  <c r="AM77" i="3"/>
  <c r="AM69" i="3"/>
  <c r="AR77" i="3"/>
  <c r="AR69" i="3"/>
  <c r="AW79" i="3"/>
  <c r="AW71" i="3"/>
  <c r="BB79" i="3"/>
  <c r="BB71" i="3"/>
  <c r="BG79" i="3"/>
  <c r="BG71" i="3"/>
  <c r="BL79" i="3"/>
  <c r="BL71" i="3"/>
  <c r="BB66" i="3"/>
  <c r="H78" i="3"/>
  <c r="H70" i="3"/>
  <c r="M79" i="3"/>
  <c r="M71" i="3"/>
  <c r="R80" i="3"/>
  <c r="R72" i="3"/>
  <c r="W81" i="3"/>
  <c r="W73" i="3"/>
  <c r="AB81" i="3"/>
  <c r="AB73" i="3"/>
  <c r="AG81" i="3"/>
  <c r="AG73" i="3"/>
  <c r="AB66" i="3"/>
  <c r="AM76" i="3"/>
  <c r="AM68" i="3"/>
  <c r="AR76" i="3"/>
  <c r="AR68" i="3"/>
  <c r="AW78" i="3"/>
  <c r="AW70" i="3"/>
  <c r="BB78" i="3"/>
  <c r="BB70" i="3"/>
  <c r="BG78" i="3"/>
  <c r="BG70" i="3"/>
  <c r="BL78" i="3"/>
  <c r="BL70" i="3"/>
  <c r="H77" i="3"/>
  <c r="H69" i="3"/>
  <c r="M78" i="3"/>
  <c r="M70" i="3"/>
  <c r="R79" i="3"/>
  <c r="R71" i="3"/>
  <c r="W80" i="3"/>
  <c r="W72" i="3"/>
  <c r="AB80" i="3"/>
  <c r="AB72" i="3"/>
  <c r="AM66" i="3"/>
  <c r="AM75" i="3"/>
  <c r="AM67" i="3"/>
  <c r="AR75" i="3"/>
  <c r="AR67" i="3"/>
  <c r="AW77" i="3"/>
  <c r="AW69" i="3"/>
  <c r="BB77" i="3"/>
  <c r="BB69" i="3"/>
  <c r="BG77" i="3"/>
  <c r="BG69" i="3"/>
  <c r="BL77" i="3"/>
  <c r="BL69" i="3"/>
  <c r="H76" i="3"/>
  <c r="H68" i="3"/>
  <c r="M77" i="3"/>
  <c r="M69" i="3"/>
  <c r="R78" i="3"/>
  <c r="R70" i="3"/>
  <c r="W79" i="3"/>
  <c r="W71" i="3"/>
  <c r="AB79" i="3"/>
  <c r="AB71" i="3"/>
  <c r="AM74" i="3"/>
  <c r="AR66" i="3"/>
  <c r="AW76" i="3"/>
  <c r="AW68" i="3"/>
  <c r="BB76" i="3"/>
  <c r="BB68" i="3"/>
  <c r="BG76" i="3"/>
  <c r="BG68" i="3"/>
  <c r="BL76" i="3"/>
  <c r="BL68" i="3"/>
  <c r="H66" i="3"/>
  <c r="H75" i="3"/>
  <c r="H67" i="3"/>
  <c r="W78" i="3"/>
  <c r="W70" i="3"/>
  <c r="AB78" i="3"/>
  <c r="AB70" i="3"/>
  <c r="AM81" i="3"/>
  <c r="AM73" i="3"/>
  <c r="AW66" i="3"/>
  <c r="AW75" i="3"/>
  <c r="AW67" i="3"/>
  <c r="BB75" i="3"/>
  <c r="BB67" i="3"/>
  <c r="BG75" i="3"/>
  <c r="G92" i="3"/>
  <c r="B84" i="3"/>
  <c r="B91" i="3"/>
  <c r="D90" i="3"/>
  <c r="E90" i="3"/>
  <c r="C91" i="3"/>
  <c r="B65" i="3"/>
  <c r="D67" i="3"/>
  <c r="D68" i="3"/>
  <c r="D70" i="3"/>
  <c r="D71" i="3"/>
  <c r="D72" i="3"/>
  <c r="D73" i="3"/>
  <c r="D74" i="3"/>
  <c r="D75" i="3"/>
  <c r="D76" i="3"/>
  <c r="D77" i="3"/>
  <c r="D78" i="3"/>
  <c r="D79" i="3"/>
  <c r="D81" i="3"/>
  <c r="B83" i="3"/>
  <c r="C84" i="3"/>
  <c r="D84" i="3"/>
  <c r="E84" i="3"/>
  <c r="B85" i="3"/>
  <c r="C85" i="3"/>
  <c r="D85" i="3"/>
  <c r="E85" i="3"/>
  <c r="B86" i="3"/>
  <c r="C86" i="3"/>
  <c r="D86" i="3"/>
  <c r="E86" i="3"/>
  <c r="B87" i="3"/>
  <c r="C87" i="3"/>
  <c r="E87" i="3"/>
  <c r="B88" i="3"/>
  <c r="C88" i="3"/>
  <c r="D88" i="3"/>
  <c r="E88" i="3"/>
  <c r="B89" i="3"/>
  <c r="C89" i="3"/>
  <c r="D89" i="3"/>
  <c r="E89" i="3"/>
  <c r="B90" i="3"/>
  <c r="C90" i="3"/>
  <c r="B67" i="3"/>
  <c r="B68" i="3"/>
  <c r="B69" i="3"/>
  <c r="B70" i="3"/>
  <c r="B71" i="3"/>
  <c r="B72" i="3"/>
  <c r="B73" i="3"/>
  <c r="B74" i="3"/>
  <c r="B75" i="3"/>
  <c r="B76" i="3"/>
  <c r="B77" i="3"/>
  <c r="B78" i="3"/>
  <c r="B79" i="3"/>
  <c r="B80" i="3"/>
  <c r="B81" i="3"/>
  <c r="M65" i="3" l="1"/>
  <c r="AR65" i="3"/>
  <c r="R87" i="3"/>
  <c r="M87" i="3"/>
  <c r="BL87" i="3"/>
  <c r="BG87" i="3"/>
  <c r="BB87" i="3"/>
  <c r="AW87" i="3"/>
  <c r="H87" i="3"/>
  <c r="AR87" i="3"/>
  <c r="AM87" i="3"/>
  <c r="W87" i="3"/>
  <c r="AG87" i="3"/>
  <c r="AB87" i="3"/>
  <c r="BL85" i="3"/>
  <c r="BG85" i="3"/>
  <c r="BB85" i="3"/>
  <c r="AW85" i="3"/>
  <c r="H85" i="3"/>
  <c r="M85" i="3"/>
  <c r="AR85" i="3"/>
  <c r="AM85" i="3"/>
  <c r="AG85" i="3"/>
  <c r="AB85" i="3"/>
  <c r="W85" i="3"/>
  <c r="R85" i="3"/>
  <c r="AG89" i="3"/>
  <c r="AB89" i="3"/>
  <c r="W89" i="3"/>
  <c r="R89" i="3"/>
  <c r="M89" i="3"/>
  <c r="BL89" i="3"/>
  <c r="BG89" i="3"/>
  <c r="BB89" i="3"/>
  <c r="AW89" i="3"/>
  <c r="H89" i="3"/>
  <c r="AR89" i="3"/>
  <c r="AM89" i="3"/>
  <c r="AB65" i="3"/>
  <c r="M86" i="3"/>
  <c r="BL86" i="3"/>
  <c r="BG86" i="3"/>
  <c r="BB86" i="3"/>
  <c r="AW86" i="3"/>
  <c r="H86" i="3"/>
  <c r="AR86" i="3"/>
  <c r="AM86" i="3"/>
  <c r="AG86" i="3"/>
  <c r="AB86" i="3"/>
  <c r="W86" i="3"/>
  <c r="R86" i="3"/>
  <c r="AR84" i="3"/>
  <c r="AM84" i="3"/>
  <c r="BB84" i="3"/>
  <c r="BG84" i="3"/>
  <c r="H84" i="3"/>
  <c r="AG84" i="3"/>
  <c r="AB84" i="3"/>
  <c r="W84" i="3"/>
  <c r="R84" i="3"/>
  <c r="M84" i="3"/>
  <c r="BL84" i="3"/>
  <c r="AW84" i="3"/>
  <c r="AR91" i="3"/>
  <c r="AM91" i="3"/>
  <c r="AG91" i="3"/>
  <c r="AB91" i="3"/>
  <c r="W91" i="3"/>
  <c r="R91" i="3"/>
  <c r="M91" i="3"/>
  <c r="BL91" i="3"/>
  <c r="BG91" i="3"/>
  <c r="BB91" i="3"/>
  <c r="AW91" i="3"/>
  <c r="H91" i="3"/>
  <c r="BG65" i="3"/>
  <c r="AG88" i="3"/>
  <c r="AB88" i="3"/>
  <c r="W88" i="3"/>
  <c r="R88" i="3"/>
  <c r="M88" i="3"/>
  <c r="BL88" i="3"/>
  <c r="BG88" i="3"/>
  <c r="BB88" i="3"/>
  <c r="AW88" i="3"/>
  <c r="H88" i="3"/>
  <c r="AR88" i="3"/>
  <c r="AM88" i="3"/>
  <c r="AR90" i="3"/>
  <c r="AM90" i="3"/>
  <c r="AG90" i="3"/>
  <c r="AB90" i="3"/>
  <c r="W90" i="3"/>
  <c r="R90" i="3"/>
  <c r="M90" i="3"/>
  <c r="BL90" i="3"/>
  <c r="BG90" i="3"/>
  <c r="BB90" i="3"/>
  <c r="AW90" i="3"/>
  <c r="H90" i="3"/>
  <c r="G66" i="3"/>
  <c r="G67" i="3"/>
  <c r="G78" i="3"/>
  <c r="G69" i="3"/>
  <c r="G72" i="3"/>
  <c r="G74" i="3"/>
  <c r="G70" i="3"/>
  <c r="G73" i="3"/>
  <c r="G76" i="3"/>
  <c r="G79" i="3"/>
  <c r="G68" i="3"/>
  <c r="G75" i="3"/>
  <c r="G80" i="3"/>
  <c r="G81" i="3"/>
  <c r="G71" i="3"/>
  <c r="G77" i="3"/>
  <c r="G90" i="3" l="1"/>
  <c r="G91" i="3"/>
  <c r="G84" i="3"/>
  <c r="G86" i="3"/>
  <c r="G89" i="3"/>
  <c r="G85" i="3"/>
  <c r="G88" i="3"/>
  <c r="G87" i="3"/>
</calcChain>
</file>

<file path=xl/sharedStrings.xml><?xml version="1.0" encoding="utf-8"?>
<sst xmlns="http://schemas.openxmlformats.org/spreadsheetml/2006/main" count="3522" uniqueCount="860">
  <si>
    <t>JANUAR</t>
  </si>
  <si>
    <t>FEBRUAR</t>
  </si>
  <si>
    <t>MAREC</t>
  </si>
  <si>
    <t>APRIL</t>
  </si>
  <si>
    <t>MAJ</t>
  </si>
  <si>
    <t>JUNIJ</t>
  </si>
  <si>
    <t>JULIJ</t>
  </si>
  <si>
    <t>AVGUST</t>
  </si>
  <si>
    <t>SEPTEMBER</t>
  </si>
  <si>
    <t>OKTOBER</t>
  </si>
  <si>
    <t>NOVEMBER</t>
  </si>
  <si>
    <t>DECEMBER</t>
  </si>
  <si>
    <t>to</t>
  </si>
  <si>
    <t>sr</t>
  </si>
  <si>
    <t>če</t>
  </si>
  <si>
    <t>pe</t>
  </si>
  <si>
    <t>so</t>
  </si>
  <si>
    <t>ne</t>
  </si>
  <si>
    <t>po</t>
  </si>
  <si>
    <t>Novo leto</t>
  </si>
  <si>
    <t>Mija NOVAK</t>
  </si>
  <si>
    <t>Mojca ŠTERK</t>
  </si>
  <si>
    <t>Tone JESENKO</t>
  </si>
  <si>
    <t>Franci KRŽAN</t>
  </si>
  <si>
    <t>Matej MLAKAR</t>
  </si>
  <si>
    <t>Franci PETELINC</t>
  </si>
  <si>
    <t>Martin SLOVENC</t>
  </si>
  <si>
    <t>Marko GRAMC</t>
  </si>
  <si>
    <t>Leja LOPATIČ</t>
  </si>
  <si>
    <t>Nuša ROŽMAN</t>
  </si>
  <si>
    <t>ZPP</t>
  </si>
  <si>
    <t>SPP</t>
  </si>
  <si>
    <t>RSPP</t>
  </si>
  <si>
    <t>Slovenska planinska pot</t>
  </si>
  <si>
    <t>Zasavska planinska pot</t>
  </si>
  <si>
    <t>GNS</t>
  </si>
  <si>
    <t>Goriško, Notranjsko in Snežmiško</t>
  </si>
  <si>
    <t>JUA</t>
  </si>
  <si>
    <t>KSA</t>
  </si>
  <si>
    <t>KAR</t>
  </si>
  <si>
    <t>Pohorje, Dravinjske gorice in Haloze</t>
  </si>
  <si>
    <t>PLJ</t>
  </si>
  <si>
    <t>Polhograjsko hribovje in Ljubljana</t>
  </si>
  <si>
    <t>PRE</t>
  </si>
  <si>
    <t>Prekmurje</t>
  </si>
  <si>
    <t>Škofjeloško, Cerkljansko in Jelovica</t>
  </si>
  <si>
    <t>SLG</t>
  </si>
  <si>
    <t>ŠLC</t>
  </si>
  <si>
    <t>Kamniško Savinjske Alpe</t>
  </si>
  <si>
    <t>Julijske Alpe</t>
  </si>
  <si>
    <t>BPP</t>
  </si>
  <si>
    <t>Brežiška planinska pot</t>
  </si>
  <si>
    <t>Karavanke</t>
  </si>
  <si>
    <t>Posavsko hribovje in Dolenjska</t>
  </si>
  <si>
    <t>POD</t>
  </si>
  <si>
    <t>Gorovje:</t>
  </si>
  <si>
    <t>Poti (stanje):</t>
  </si>
  <si>
    <t>PDB</t>
  </si>
  <si>
    <t>Mladinski odsek PDB</t>
  </si>
  <si>
    <t>Torkarji</t>
  </si>
  <si>
    <t>I. Godler</t>
  </si>
  <si>
    <t>Ivko GODLER</t>
  </si>
  <si>
    <t>mentorice</t>
  </si>
  <si>
    <t>Potepanje po Sromljah</t>
  </si>
  <si>
    <t>Praznik</t>
  </si>
  <si>
    <t>Sara GREGL</t>
  </si>
  <si>
    <t>N.Vahčič</t>
  </si>
  <si>
    <t>(2) 1</t>
  </si>
  <si>
    <t>Razširjena Slovenska planinska pot</t>
  </si>
  <si>
    <t>(po vrsti.) Tradicionalni izlet</t>
  </si>
  <si>
    <t>1</t>
  </si>
  <si>
    <t>Simon MATIJEVC</t>
  </si>
  <si>
    <t>Andreja MATIJEVC</t>
  </si>
  <si>
    <t>Neaktivni, ostali:</t>
  </si>
  <si>
    <t>041 365 642</t>
  </si>
  <si>
    <t>051 323 335</t>
  </si>
  <si>
    <t>041 638 911</t>
  </si>
  <si>
    <t>040 655 903</t>
  </si>
  <si>
    <t>030 383 577</t>
  </si>
  <si>
    <t>031 596 162</t>
  </si>
  <si>
    <t>031 373 328</t>
  </si>
  <si>
    <t>041 662 055</t>
  </si>
  <si>
    <t>031 422 646</t>
  </si>
  <si>
    <t>031 594 315</t>
  </si>
  <si>
    <t>041 913 158</t>
  </si>
  <si>
    <t>068 160 981</t>
  </si>
  <si>
    <t>040 870 622</t>
  </si>
  <si>
    <t>070 267 868</t>
  </si>
  <si>
    <t>031 647 825</t>
  </si>
  <si>
    <t>041 614 565</t>
  </si>
  <si>
    <t>041 901 313</t>
  </si>
  <si>
    <t>041 440 156</t>
  </si>
  <si>
    <t>031 332 577</t>
  </si>
  <si>
    <t>HRV</t>
  </si>
  <si>
    <t>Bojan JEVŠEVAR</t>
  </si>
  <si>
    <t>Hrvaška</t>
  </si>
  <si>
    <t>POH</t>
  </si>
  <si>
    <t>Nadja IVŠIĆ</t>
  </si>
  <si>
    <t>lahka (snežna) tura</t>
  </si>
  <si>
    <t>Velikonočni ponedeljek</t>
  </si>
  <si>
    <t>Dvodnevni izlet</t>
  </si>
  <si>
    <t>Dan upora proti okupatorju</t>
  </si>
  <si>
    <t>ITA</t>
  </si>
  <si>
    <t>Praznik dela</t>
  </si>
  <si>
    <t>Navihanci</t>
  </si>
  <si>
    <t>Italija</t>
  </si>
  <si>
    <t>Dan državnosti</t>
  </si>
  <si>
    <t>AVS</t>
  </si>
  <si>
    <t>Avstrija</t>
  </si>
  <si>
    <t>Danica Fux</t>
  </si>
  <si>
    <t>poti vseh težavnosti</t>
  </si>
  <si>
    <t>Dan reformacije</t>
  </si>
  <si>
    <t>Dan spomina na mrtve</t>
  </si>
  <si>
    <t>Marijino vnebovzetje</t>
  </si>
  <si>
    <t>Božič</t>
  </si>
  <si>
    <t>Izlet v neznano</t>
  </si>
  <si>
    <t>Artiče - Sromlje</t>
  </si>
  <si>
    <t>Natalija Vahčič</t>
  </si>
  <si>
    <t>Krška vas - Stankovo</t>
  </si>
  <si>
    <t>Gadova peč - Planina</t>
  </si>
  <si>
    <t>Artiče po sadjarski</t>
  </si>
  <si>
    <t>Cerklje - Gazice</t>
  </si>
  <si>
    <t>Rojstni dnevi</t>
  </si>
  <si>
    <t>Jugorje - Gospodična</t>
  </si>
  <si>
    <t>Brestanica - Grmada (vlak)</t>
  </si>
  <si>
    <t>Sromlje - Orlica</t>
  </si>
  <si>
    <t>GKI</t>
  </si>
  <si>
    <t>Dečno selo - Sv.Jernej</t>
  </si>
  <si>
    <t>Poti (PZS.si):</t>
  </si>
  <si>
    <t>Čistilna akcija po planinskih poteh</t>
  </si>
  <si>
    <t>ostalo</t>
  </si>
  <si>
    <t>Slovenske gorice, Strojna, Košenjak in Kozjak</t>
  </si>
  <si>
    <t>Goriško, Notranjsko in Snežniško</t>
  </si>
  <si>
    <t>lahka tura</t>
  </si>
  <si>
    <t>zahtevna tura</t>
  </si>
  <si>
    <t>zelo zahtevna tura</t>
  </si>
  <si>
    <t>MLA</t>
  </si>
  <si>
    <t>TOR</t>
  </si>
  <si>
    <t>NAV</t>
  </si>
  <si>
    <t>TRA</t>
  </si>
  <si>
    <t>OST</t>
  </si>
  <si>
    <t>PDML</t>
  </si>
  <si>
    <t>Medvedov pohod drugi del</t>
  </si>
  <si>
    <t>Lisca iz Rimskih Toplic</t>
  </si>
  <si>
    <t>od klopce do klopce</t>
  </si>
  <si>
    <t>Lisca po pastirčkovi</t>
  </si>
  <si>
    <t>Debenc</t>
  </si>
  <si>
    <t>Zaključni pohod</t>
  </si>
  <si>
    <t>Srečanje Zasasavskih planincev na Bohorju</t>
  </si>
  <si>
    <t>A</t>
  </si>
  <si>
    <t>B</t>
  </si>
  <si>
    <t>C</t>
  </si>
  <si>
    <t>Č</t>
  </si>
  <si>
    <t>D</t>
  </si>
  <si>
    <t>E</t>
  </si>
  <si>
    <t>F</t>
  </si>
  <si>
    <t>G</t>
  </si>
  <si>
    <t>H</t>
  </si>
  <si>
    <t>I</t>
  </si>
  <si>
    <t>J</t>
  </si>
  <si>
    <t>K</t>
  </si>
  <si>
    <t>L</t>
  </si>
  <si>
    <t>M</t>
  </si>
  <si>
    <t>N</t>
  </si>
  <si>
    <t>O</t>
  </si>
  <si>
    <t>P</t>
  </si>
  <si>
    <t>R</t>
  </si>
  <si>
    <t>S</t>
  </si>
  <si>
    <t>Š</t>
  </si>
  <si>
    <t>T</t>
  </si>
  <si>
    <t>U</t>
  </si>
  <si>
    <t>V</t>
  </si>
  <si>
    <t>Z</t>
  </si>
  <si>
    <t>Ž</t>
  </si>
  <si>
    <t>Kapele - Jovsi (Rudi)</t>
  </si>
  <si>
    <t>Kostanjevica - Lurd</t>
  </si>
  <si>
    <t>Malence - Mrzlava vas - Globočice</t>
  </si>
  <si>
    <t>Mokrice - Rajec</t>
  </si>
  <si>
    <t>Mostec - Dobova</t>
  </si>
  <si>
    <t>Oslica - Vetrnik - harfa</t>
  </si>
  <si>
    <t>Pišece - grad</t>
  </si>
  <si>
    <t>Planina - Glavica</t>
  </si>
  <si>
    <t>Pust - Osredek</t>
  </si>
  <si>
    <t>Škocjanske jame - Artviže</t>
  </si>
  <si>
    <t>Jablanca - Bohor</t>
  </si>
  <si>
    <t>Breg - Lovrenc - Rimske Toplice</t>
  </si>
  <si>
    <t>Grad Pišece - Sv.Jedrt</t>
  </si>
  <si>
    <t>Golovec - Orle - vlak</t>
  </si>
  <si>
    <t>Bušeča vas - Gadova peč - Poštena vas</t>
  </si>
  <si>
    <t>Bizeljski grad - Pečine</t>
  </si>
  <si>
    <t>Čatež - križ kraž po Šentviški gori</t>
  </si>
  <si>
    <t>Dečno selo - Veseli vrh</t>
  </si>
  <si>
    <t>etapa Haloške pl. poti</t>
  </si>
  <si>
    <t>Po Vrbini - nasip</t>
  </si>
  <si>
    <t>Topolšica - Andrejev dom na Slemenu</t>
  </si>
  <si>
    <t>Laze - lovski dom</t>
  </si>
  <si>
    <t>2</t>
  </si>
  <si>
    <t>Polna luna</t>
  </si>
  <si>
    <t>težavnost</t>
  </si>
  <si>
    <t>odsek</t>
  </si>
  <si>
    <t>ture - predlogi</t>
  </si>
  <si>
    <t>odsek2</t>
  </si>
  <si>
    <t>Ratitovec [1.678 m] - Dražgoše</t>
  </si>
  <si>
    <t>Trdinov vrh [1.178 m]</t>
  </si>
  <si>
    <t>Novoletni pohod na Kum [1.220 m]</t>
  </si>
  <si>
    <t>Špiček [686 m]</t>
  </si>
  <si>
    <t>Lisca [948 m]</t>
  </si>
  <si>
    <t>Bohor [896 m]</t>
  </si>
  <si>
    <t>Bolnica Franja [601 m] - Ermanovec [1.026 m]</t>
  </si>
  <si>
    <t>Cerk (Gotenica) [1.192 m]</t>
  </si>
  <si>
    <t>Krim [1.107 m]</t>
  </si>
  <si>
    <t>Donačka gora [888 m]</t>
  </si>
  <si>
    <t>Zimska Komna [1.520 m]</t>
  </si>
  <si>
    <t>Zbor članov PDB</t>
  </si>
  <si>
    <t>vodniki</t>
  </si>
  <si>
    <t>Slovenske Gorice, Strojna, Košenjak in Kozjak</t>
  </si>
  <si>
    <t>poti</t>
  </si>
  <si>
    <t>gorovje</t>
  </si>
  <si>
    <t>xyz</t>
  </si>
  <si>
    <t>Simona Bortek</t>
  </si>
  <si>
    <t>Velika Kapela [1.158 m]</t>
  </si>
  <si>
    <t>Čemšeniška planina [1.204 m]</t>
  </si>
  <si>
    <t>Smokuški vrh (čez Brezniške peči) [1.122 m]</t>
  </si>
  <si>
    <t>navihanci</t>
  </si>
  <si>
    <t>torkarji</t>
  </si>
  <si>
    <t>ture2</t>
  </si>
  <si>
    <t>Blegoš [1.562 m]</t>
  </si>
  <si>
    <t>Usposabljanje za vodnike</t>
  </si>
  <si>
    <t>0-9</t>
  </si>
  <si>
    <t>Uršlja gora [1.699 m]</t>
  </si>
  <si>
    <t>Zasavska sveta gora [852 m]</t>
  </si>
  <si>
    <t>Boč [978 m]</t>
  </si>
  <si>
    <t>40. pohod po Brežiški pl. poti</t>
  </si>
  <si>
    <t>32. novoletni pohod na Kum [1.220 m]</t>
  </si>
  <si>
    <t>Kofce - Veliki vrh [2.088 m]</t>
  </si>
  <si>
    <t>Kozara (BiH)</t>
  </si>
  <si>
    <t>Naravovarstveni izlet - Pot ob ribniku v Trebčah</t>
  </si>
  <si>
    <t>Kobariški Stol [1.673 m]</t>
  </si>
  <si>
    <t>BIH</t>
  </si>
  <si>
    <t>Matajur [1.645 m]</t>
  </si>
  <si>
    <t>Pohorje: Pesek-Osankarica-Pesek</t>
  </si>
  <si>
    <t>Rogla: 3 izviri</t>
  </si>
  <si>
    <t>Laško - Hum [583 m]- vlak</t>
  </si>
  <si>
    <t>Trupejevo poldne [1.931 m]</t>
  </si>
  <si>
    <t>lahka tura, brezpotje</t>
  </si>
  <si>
    <t>Čajanka in orientacija, OŠ Dobova</t>
  </si>
  <si>
    <t>Čajanka in orientacija, 
OŠ Dobova</t>
  </si>
  <si>
    <t>otroški tabor na Celjski koči [652 m]</t>
  </si>
  <si>
    <t>Natalija VAHČIČ</t>
  </si>
  <si>
    <t>Porezen [1.630 m]</t>
  </si>
  <si>
    <t>BiH</t>
  </si>
  <si>
    <t>Slomnik, Šmohor, Malič [936 m]</t>
  </si>
  <si>
    <t>Goričko – Sotinski breg, Trdkova – Tromejnik</t>
  </si>
  <si>
    <t>Dan planincev Janče [792 m], srečanje mladih planincev</t>
  </si>
  <si>
    <t>Ojstrica [2.350 m]</t>
  </si>
  <si>
    <t>Razor [2.601 m]</t>
  </si>
  <si>
    <t>Outsider, Jzersko</t>
  </si>
  <si>
    <t>Špik [2.472 m]</t>
  </si>
  <si>
    <t>Veliki Nabojs / Monte Nabois grande [2.313 m]</t>
  </si>
  <si>
    <t>Viš / Jof Fuart [2.666 m]</t>
  </si>
  <si>
    <t>Špiček (Kerinov križ) [686 m]</t>
  </si>
  <si>
    <t>19. Tolarjev pohod</t>
  </si>
  <si>
    <t>Bavški Grintavec [2.347 m]</t>
  </si>
  <si>
    <t>Prisojnik, čez okno [2.547 m]</t>
  </si>
  <si>
    <t>Tabor za odrasle</t>
  </si>
  <si>
    <t>Kranjska gora</t>
  </si>
  <si>
    <t>ali Logarska dolina</t>
  </si>
  <si>
    <t>Hoher Sonnblick [3.106 m]</t>
  </si>
  <si>
    <t>Škrlatica [2.740 m]</t>
  </si>
  <si>
    <t>Triglav [2.864 m]</t>
  </si>
  <si>
    <t>Rodica [1.966 m] - Črna prst</t>
  </si>
  <si>
    <t>Grobničke Alpe</t>
  </si>
  <si>
    <t>Resevna (vlak) [682 m]</t>
  </si>
  <si>
    <t>Resevna [682 m]</t>
  </si>
  <si>
    <t>Naravovarstveni izlet - Po poti Vodomca</t>
  </si>
  <si>
    <t>Pot prijateljstva, Snežnik - Snježnik</t>
  </si>
  <si>
    <t>Snežnik [1.796 m]</t>
  </si>
  <si>
    <t>Košutnikov turn [2.133 m]</t>
  </si>
  <si>
    <t>Vejna - Prosek - Primožev križ - Nabrežina</t>
  </si>
  <si>
    <t>Begunjščica [2.060 m] - Planina Prevala</t>
  </si>
  <si>
    <t>Planina Zajamniki [1.280 m]</t>
  </si>
  <si>
    <t>41. Martinov pohod, Martinovanje</t>
  </si>
  <si>
    <t>Sleme - Smrekovec [1.577 m]</t>
  </si>
  <si>
    <t>Papuk (Hrvaška)</t>
  </si>
  <si>
    <t>Vodniški izlet</t>
  </si>
  <si>
    <t>Pohod na Polom s PD Polom</t>
  </si>
  <si>
    <t>L. Žveglič</t>
  </si>
  <si>
    <t>Tabor v Dolomitih s PD Lisca Sevnica</t>
  </si>
  <si>
    <t>Soriška planina (avtobus)</t>
  </si>
  <si>
    <t>Ostrež - Kum [1.220 m]</t>
  </si>
  <si>
    <t>Dvodnevni pohod na Kum [1.220 m]</t>
  </si>
  <si>
    <t>Borut V.</t>
  </si>
  <si>
    <t>Vel.Cirnik (kostanjev piknik)</t>
  </si>
  <si>
    <t>Geoss [645 m]</t>
  </si>
  <si>
    <t>Uskovnica [1.154 m] - Pl. Zajamniki [1.280 m]</t>
  </si>
  <si>
    <t>2x</t>
  </si>
  <si>
    <t>12x</t>
  </si>
  <si>
    <t>31. nočni pohod na Vel. Cirnik [630 m]</t>
  </si>
  <si>
    <t>49. pohod po poteh Brežiške čete (Pečice)</t>
  </si>
  <si>
    <t>Dobrča [1.634 m]</t>
  </si>
  <si>
    <t>Pohanca - Zdole</t>
  </si>
  <si>
    <t>Janče [792 m]</t>
  </si>
  <si>
    <t>Kopitnik [910 m]</t>
  </si>
  <si>
    <t>Vel. Cirnik [630 m]</t>
  </si>
  <si>
    <t>Pohod na Polom s 
PD Polom</t>
  </si>
  <si>
    <t>Žejno - Vel. Cirnik [630 m]</t>
  </si>
  <si>
    <t>Ermanovec [1.026 m]</t>
  </si>
  <si>
    <t>Trdinov vrh [1.178 m] s Poloma</t>
  </si>
  <si>
    <t>40. pohod po Brežiški planinski poti</t>
  </si>
  <si>
    <t>Medvedov pohod, drugi del</t>
  </si>
  <si>
    <t>Družinski planinski tabor, Zgornje Jezersko</t>
  </si>
  <si>
    <t>Boč - Donačka gora [884 m] - Boč</t>
  </si>
  <si>
    <t>zunanji vod.</t>
  </si>
  <si>
    <t>Vel. Cirnik (kostanjev piknik)</t>
  </si>
  <si>
    <t>1 (2)</t>
  </si>
  <si>
    <t>Olga KRŽAN</t>
  </si>
  <si>
    <t>Donačka gora [884 m]</t>
  </si>
  <si>
    <t>Dan samostojnosti in enotnosti</t>
  </si>
  <si>
    <t>Binkošti</t>
  </si>
  <si>
    <t>Velika noč</t>
  </si>
  <si>
    <t>31. nočni pohod na</t>
  </si>
  <si>
    <t>Družinski planinski tabor,</t>
  </si>
  <si>
    <t>Zgornje Jezersko</t>
  </si>
  <si>
    <t>Bosna in Hercegovina</t>
  </si>
  <si>
    <t>Tinko VIMPOLŠEK</t>
  </si>
  <si>
    <t>društveni izleti</t>
  </si>
  <si>
    <t>Tabor v Dolomitih s</t>
  </si>
  <si>
    <t>PD Lisca Sevnica</t>
  </si>
  <si>
    <t>Naravovarstveni izlet -</t>
  </si>
  <si>
    <t>Pot ob ribniku v Trebčah</t>
  </si>
  <si>
    <t>Po poti Vodomca</t>
  </si>
  <si>
    <t>na Jančah [792 m]</t>
  </si>
  <si>
    <t xml:space="preserve">Toni HRIBAR </t>
  </si>
  <si>
    <t>Vodniki z doseženo stopnjo:</t>
  </si>
  <si>
    <t>mladinski odsek</t>
  </si>
  <si>
    <t>študentski izleti</t>
  </si>
  <si>
    <t>tradicionalni izlet</t>
  </si>
  <si>
    <t>snežna tura</t>
  </si>
  <si>
    <t>zahtevna snežna tura</t>
  </si>
  <si>
    <t>zahtevna tura, brezpotje</t>
  </si>
  <si>
    <t>Nuša HRIBAR</t>
  </si>
  <si>
    <t>Pomen barv:</t>
  </si>
  <si>
    <t>Petzeck [3.283 m]</t>
  </si>
  <si>
    <t>Novoletni pohod na Kum [1220 m]</t>
  </si>
  <si>
    <t>Trdinov vrh [1178 m]</t>
  </si>
  <si>
    <t>Krim [1107 m]</t>
  </si>
  <si>
    <t>Velika Kapela [1158 m]</t>
  </si>
  <si>
    <t>Cerk (Gotenica) [1192 m]</t>
  </si>
  <si>
    <t>Zimska Komna [1520 m]</t>
  </si>
  <si>
    <t>Čemšeniška planina [1204 m]</t>
  </si>
  <si>
    <t>Smokuški vrh (čez Brezniške peči) [1122 m]</t>
  </si>
  <si>
    <t>Blegoš [1562 m]</t>
  </si>
  <si>
    <t>Uršlja gora [1699 m]</t>
  </si>
  <si>
    <t>Matajur [1645 m]</t>
  </si>
  <si>
    <t>Trupejevo poldne [1931 m]</t>
  </si>
  <si>
    <t>Triglav [2864 m]</t>
  </si>
  <si>
    <t>Škrlatica [2740 m]</t>
  </si>
  <si>
    <t>Hoher Sonnblick [3106 m]</t>
  </si>
  <si>
    <t>Veliki Nabojs / Monte Nabois grande [2313 m]</t>
  </si>
  <si>
    <t>Snežnik [1796 m]</t>
  </si>
  <si>
    <t>Pot prijateljstva, 
Snežnik-Snježnik</t>
  </si>
  <si>
    <t>Dvodnevni pohod na 
Kum [1220 m]</t>
  </si>
  <si>
    <t>Košutnikov turn [2133 m]</t>
  </si>
  <si>
    <t>Dobrča [1634 m]</t>
  </si>
  <si>
    <t>Prisojnik, čez okno [2547 m]</t>
  </si>
  <si>
    <t>Bavški Grintavec [2347 m]</t>
  </si>
  <si>
    <t>Špik [2472 m]</t>
  </si>
  <si>
    <t>Razor [2601 m]</t>
  </si>
  <si>
    <t>Ojstrica [2350 m]</t>
  </si>
  <si>
    <t>Porezen [1630 m]</t>
  </si>
  <si>
    <t>Čatež-križ kraž po Šentviški gori</t>
  </si>
  <si>
    <t>ned, 30.</t>
  </si>
  <si>
    <t>Kobariški Stol [1673 m],</t>
  </si>
  <si>
    <t>Viš / Jof Fuart [2666 m],</t>
  </si>
  <si>
    <t xml:space="preserve">Naravovarstveni izlet - </t>
  </si>
  <si>
    <t>Outsider 7, Jezersko</t>
  </si>
  <si>
    <t>Planinsko društvo Brežice 
Koledar tur 2025  1/2</t>
  </si>
  <si>
    <t>Planinsko društvo Brežice 
Koledar tur 2025  2/2</t>
  </si>
  <si>
    <t>M. Gramc</t>
  </si>
  <si>
    <t>S. Gregl</t>
  </si>
  <si>
    <t>N. Hribar</t>
  </si>
  <si>
    <t>T. Hribar</t>
  </si>
  <si>
    <t>N. Ivšić</t>
  </si>
  <si>
    <t>T. Jesenko</t>
  </si>
  <si>
    <t>B. Jevševar</t>
  </si>
  <si>
    <t>F. Kržan</t>
  </si>
  <si>
    <t>L. Lopatič</t>
  </si>
  <si>
    <t>M. Mlakar</t>
  </si>
  <si>
    <t>M. Novak</t>
  </si>
  <si>
    <t>F. Petelinc</t>
  </si>
  <si>
    <t>N. Rožman</t>
  </si>
  <si>
    <t>M. Šterk</t>
  </si>
  <si>
    <t>N. Vahčič</t>
  </si>
  <si>
    <t>T. Vimpolšek</t>
  </si>
  <si>
    <t>S. Bortek</t>
  </si>
  <si>
    <t>D. Fux</t>
  </si>
  <si>
    <t>O. Kržan</t>
  </si>
  <si>
    <t>A. Matijevc</t>
  </si>
  <si>
    <t>S. Matijevc</t>
  </si>
  <si>
    <t>M. Slovenc</t>
  </si>
  <si>
    <t>Prešernov dan, slovenski kulturni praznik</t>
  </si>
  <si>
    <t>Ratitovec [1678 m] ̶ Dražgoše</t>
  </si>
  <si>
    <t>Slomnik ̶ Šmohor ̶ Malič [936 m]</t>
  </si>
  <si>
    <t>Dečno selo ̶ Veseli vrh</t>
  </si>
  <si>
    <t>Krška vas ̶ Stankovo</t>
  </si>
  <si>
    <t>Gadova peč ̶ Planina</t>
  </si>
  <si>
    <t>Pišece ̶ grad</t>
  </si>
  <si>
    <t>Jablanca ̶ Bohor</t>
  </si>
  <si>
    <t>Mostec ̶ Dobova</t>
  </si>
  <si>
    <t>Pust ̶ Osredek</t>
  </si>
  <si>
    <t>Cerklje ̶ Gazice</t>
  </si>
  <si>
    <t>Žejno ̶ Vel. Cirnik [630 m]</t>
  </si>
  <si>
    <t>Brestanica ̶ Grmada ̶ vlak</t>
  </si>
  <si>
    <t>Laze ̶ lovski dom</t>
  </si>
  <si>
    <t>Škocjanske jame ̶ Artviže</t>
  </si>
  <si>
    <t>Kofce ̶ Veliki vrh [2088 m]</t>
  </si>
  <si>
    <t>Topolšica ̶ Andrejev    dom na Slemenu</t>
  </si>
  <si>
    <t>Malence ̶ Mrzlava vas ̶ Globočice</t>
  </si>
  <si>
    <t>Golovec ̶ Orle ̶ vlak</t>
  </si>
  <si>
    <t>Oslica ̶ Vetrnik ̶ harfa</t>
  </si>
  <si>
    <t>Pohorje: Pesek ̶ Osankarica ̶ Pesek;  Rogla: 3 izviri</t>
  </si>
  <si>
    <t>Laško ̶ Hum [583 m] ̶ vlak</t>
  </si>
  <si>
    <t>Boč ̶ Donačka gora
[884 m] ̶ Boč</t>
  </si>
  <si>
    <t>Jugorje ̶ Gospodična</t>
  </si>
  <si>
    <t>Goričko ̶ Sotinski breg, Trdkova ̶ Tromejnik</t>
  </si>
  <si>
    <t>Bizeljski grad ̶ Pečine</t>
  </si>
  <si>
    <t>Petzeck [3283 m] ali</t>
  </si>
  <si>
    <t>Resevna [682 m] ̶ vlak</t>
  </si>
  <si>
    <t>Kapele ̶ Jovsi</t>
  </si>
  <si>
    <t>Mokrice ̶ Rajec</t>
  </si>
  <si>
    <t>Uskovnica [1154 m] ̶ 
Planina Zajamniki [1280 m]</t>
  </si>
  <si>
    <t>Begunjščica [2060 m] ̶ Planina Prevala</t>
  </si>
  <si>
    <t>Sromlje ̶ Orlica</t>
  </si>
  <si>
    <t>Vejna ̶ Prosek ̶ Primožev križ ̶ Nabrežina</t>
  </si>
  <si>
    <t>Ostrež ̶ Kum [1220 m]</t>
  </si>
  <si>
    <t>Planina ̶ Glavica</t>
  </si>
  <si>
    <t>Artiče ̶ Sromlje</t>
  </si>
  <si>
    <t>Sleme ̶ Smrekovec [1577 m]</t>
  </si>
  <si>
    <t>Bušeča vas ̶ Gadova peč ̶ Poštena vas</t>
  </si>
  <si>
    <t>Breg ̶ Lovrenc ̶  Rimske Toplice</t>
  </si>
  <si>
    <t>Pohanca ̶ Zdole</t>
  </si>
  <si>
    <t>Kapele ̶ Jovsi (Rudi)</t>
  </si>
  <si>
    <t>Dečno selo ̶ Sv. Jernej</t>
  </si>
  <si>
    <t>Po Vrbini ̶ nasip</t>
  </si>
  <si>
    <t>Kostanjevica ̶ Lurd</t>
  </si>
  <si>
    <t xml:space="preserve">in srečanje mladih  </t>
  </si>
  <si>
    <t>Dan slovenskih planincev</t>
  </si>
  <si>
    <t>Grad Pišece ̶ Sv. Jedrt</t>
  </si>
  <si>
    <t>Planinsko društvo Brežice Koledat tur 2024  1/2</t>
  </si>
  <si>
    <t>Planinsko društvo Brežice Koledat tur 2024  2/2</t>
  </si>
  <si>
    <t>1.</t>
  </si>
  <si>
    <t>Porezen</t>
  </si>
  <si>
    <t>31.</t>
  </si>
  <si>
    <t>Jalovec</t>
  </si>
  <si>
    <t>Prilipe - Bukovina</t>
  </si>
  <si>
    <t>Hrvaško sredogorje</t>
  </si>
  <si>
    <t>2.</t>
  </si>
  <si>
    <t>Zbor članov PD Brežice</t>
  </si>
  <si>
    <t>Bušeča vas - Stojanski vrh</t>
  </si>
  <si>
    <t>1.630 m</t>
  </si>
  <si>
    <t>lahka pot</t>
  </si>
  <si>
    <t>2.645 m</t>
  </si>
  <si>
    <t>zelo zahteva pot</t>
  </si>
  <si>
    <t>Košutica</t>
  </si>
  <si>
    <t>Novoletni pohod na Kum</t>
  </si>
  <si>
    <t>Upravni odbor PDB</t>
  </si>
  <si>
    <t>Bredič iz Kozjega</t>
  </si>
  <si>
    <t>3.</t>
  </si>
  <si>
    <t>S.Gregl</t>
  </si>
  <si>
    <t>M.Novak</t>
  </si>
  <si>
    <t xml:space="preserve">Krožna pot po Fužinskih </t>
  </si>
  <si>
    <t>1.968 m</t>
  </si>
  <si>
    <t>zahtevna pot</t>
  </si>
  <si>
    <t>B.Jevševar</t>
  </si>
  <si>
    <t>N.Hribar</t>
  </si>
  <si>
    <t>Strokovni delavec v športu:</t>
  </si>
  <si>
    <t>1.220 m</t>
  </si>
  <si>
    <t>lahka snežna tura</t>
  </si>
  <si>
    <t>Trstelj</t>
  </si>
  <si>
    <t>694 m</t>
  </si>
  <si>
    <t>Šmarna Gora</t>
  </si>
  <si>
    <t>4.</t>
  </si>
  <si>
    <t>Črno jezero na Pohorju iz Rogle</t>
  </si>
  <si>
    <t>planinah iz Planine Blato</t>
  </si>
  <si>
    <t>T.Hribar</t>
  </si>
  <si>
    <t>M.Gramc</t>
  </si>
  <si>
    <t xml:space="preserve">Anton HRIBAR </t>
  </si>
  <si>
    <t>643 m</t>
  </si>
  <si>
    <t>N.Ivšić</t>
  </si>
  <si>
    <t>669 m</t>
  </si>
  <si>
    <t xml:space="preserve">lahka pot   </t>
  </si>
  <si>
    <t>5.</t>
  </si>
  <si>
    <t>L.Lopatič</t>
  </si>
  <si>
    <t>Špiček</t>
  </si>
  <si>
    <t>T.Jesenko</t>
  </si>
  <si>
    <t>F.Petelinc</t>
  </si>
  <si>
    <t>1.294 m</t>
  </si>
  <si>
    <t>Globočice - Vel. Cirnik</t>
  </si>
  <si>
    <t>6.</t>
  </si>
  <si>
    <t>Družinski planinski tabor</t>
  </si>
  <si>
    <t>686 m</t>
  </si>
  <si>
    <t>F.Kržan</t>
  </si>
  <si>
    <t>630 m</t>
  </si>
  <si>
    <t>7.</t>
  </si>
  <si>
    <t>Čezsoča</t>
  </si>
  <si>
    <t>Košutnikov turen</t>
  </si>
  <si>
    <t>Pečice - grad Podsreda</t>
  </si>
  <si>
    <t>Kal -</t>
  </si>
  <si>
    <t>Mrzlica</t>
  </si>
  <si>
    <t>Dve etapi Julijane</t>
  </si>
  <si>
    <t>8.</t>
  </si>
  <si>
    <t>2.133 m</t>
  </si>
  <si>
    <t>zelo zahtevna pot</t>
  </si>
  <si>
    <t>475 m</t>
  </si>
  <si>
    <t>1.122 m   lahka (snežna) tura</t>
  </si>
  <si>
    <t>Jablance - Bohor</t>
  </si>
  <si>
    <t>Sljeme iz Zagreba</t>
  </si>
  <si>
    <t>Korošica,</t>
  </si>
  <si>
    <t>Ojstrica</t>
  </si>
  <si>
    <t>9.</t>
  </si>
  <si>
    <t>M.Šterk</t>
  </si>
  <si>
    <t>Velika planina</t>
  </si>
  <si>
    <t>N.Rožman</t>
  </si>
  <si>
    <t>Bohor</t>
  </si>
  <si>
    <t>896 m</t>
  </si>
  <si>
    <t>1.033 m</t>
  </si>
  <si>
    <t>(možna turna smuka)</t>
  </si>
  <si>
    <t>Golovec - Orle (vlak)</t>
  </si>
  <si>
    <t>10.</t>
  </si>
  <si>
    <t>Velika Baba</t>
  </si>
  <si>
    <t>2.127 m</t>
  </si>
  <si>
    <t>1.666 m</t>
  </si>
  <si>
    <t>T.Vimpolšek</t>
  </si>
  <si>
    <t>Martin VIMPOLŠEK</t>
  </si>
  <si>
    <t>Zasavska Sv.Gora</t>
  </si>
  <si>
    <t>1.808 m</t>
  </si>
  <si>
    <t>2.350 m   snežna tura</t>
  </si>
  <si>
    <t>458 m</t>
  </si>
  <si>
    <t>11.</t>
  </si>
  <si>
    <t>Ledinski vrh</t>
  </si>
  <si>
    <t>2.108 m</t>
  </si>
  <si>
    <t>Globočice - Stojdraga</t>
  </si>
  <si>
    <t>852 m</t>
  </si>
  <si>
    <t>Medvedov pohod</t>
  </si>
  <si>
    <t>Samarske in bele stene</t>
  </si>
  <si>
    <t>12.</t>
  </si>
  <si>
    <t>lahka / zahtevna pot</t>
  </si>
  <si>
    <t>Tura za vodnike</t>
  </si>
  <si>
    <t>Anica HRIBAR</t>
  </si>
  <si>
    <t>Prešernov dan</t>
  </si>
  <si>
    <t>Završnica, Brezniška peč, Smokuški vrh</t>
  </si>
  <si>
    <t>1.302 m</t>
  </si>
  <si>
    <t>1.334 m    zahtevna pot</t>
  </si>
  <si>
    <t>13.</t>
  </si>
  <si>
    <t>Goteniški Snežnik, Taborška stena</t>
  </si>
  <si>
    <t xml:space="preserve">  S.Gregl   F.Petelinc   L.Lopatič</t>
  </si>
  <si>
    <t>Laško - Celjska koča - Celje</t>
  </si>
  <si>
    <t>lahka / zahtevna (snežna) tura</t>
  </si>
  <si>
    <t>M.Mlakar</t>
  </si>
  <si>
    <t>Lisca po pastirčkovi poti</t>
  </si>
  <si>
    <t>14.</t>
  </si>
  <si>
    <t>Pliskina pot na Krasu</t>
  </si>
  <si>
    <t>652 m</t>
  </si>
  <si>
    <t>(40.) Martinov pohod in martinovanje</t>
  </si>
  <si>
    <t>1.122 m</t>
  </si>
  <si>
    <t xml:space="preserve"> delno zahtevna tura</t>
  </si>
  <si>
    <t>948 m</t>
  </si>
  <si>
    <t>Koroška soteska</t>
  </si>
  <si>
    <t>15.</t>
  </si>
  <si>
    <t>1.289 m</t>
  </si>
  <si>
    <t>290 m</t>
  </si>
  <si>
    <t>Korada</t>
  </si>
  <si>
    <t>Kompotela,</t>
  </si>
  <si>
    <t>Mokrica</t>
  </si>
  <si>
    <t>J.Meglič  lahka pot</t>
  </si>
  <si>
    <t>16.</t>
  </si>
  <si>
    <t>B.Vukovič</t>
  </si>
  <si>
    <t>Kapele - Jovsi</t>
  </si>
  <si>
    <t>812 m</t>
  </si>
  <si>
    <t>1.989 m</t>
  </si>
  <si>
    <t>1.853 m     lahka pot</t>
  </si>
  <si>
    <t>17.</t>
  </si>
  <si>
    <t>Istenič - Kojanci</t>
  </si>
  <si>
    <t>18.</t>
  </si>
  <si>
    <t>Žrd (Monte Sart)</t>
  </si>
  <si>
    <t>2.324 m</t>
  </si>
  <si>
    <t>Stegovnik</t>
  </si>
  <si>
    <t>Kraški rob - ruj (avtobus)</t>
  </si>
  <si>
    <t>Mednarodni dan gora</t>
  </si>
  <si>
    <t>Montaž (Jôf di Montasio)</t>
  </si>
  <si>
    <t>2.753 m</t>
  </si>
  <si>
    <t>488 m</t>
  </si>
  <si>
    <t>1.692 m</t>
  </si>
  <si>
    <t>(18.) Po poti SLO tolarja</t>
  </si>
  <si>
    <t>Osredek (Pust)</t>
  </si>
  <si>
    <t>Krakovski gozd</t>
  </si>
  <si>
    <t>19.</t>
  </si>
  <si>
    <t>zelo zahtevan pot</t>
  </si>
  <si>
    <t>701 m</t>
  </si>
  <si>
    <t>O.Kržan</t>
  </si>
  <si>
    <t>naravoslovni izlet</t>
  </si>
  <si>
    <t>Laze - Korička Reber</t>
  </si>
  <si>
    <t>Ivko Godler</t>
  </si>
  <si>
    <t>20.</t>
  </si>
  <si>
    <t>Pohodi ob polni luni</t>
  </si>
  <si>
    <t>21.</t>
  </si>
  <si>
    <t>Šentvid, V.Cirnik, Špiček</t>
  </si>
  <si>
    <t xml:space="preserve">Slavnik, </t>
  </si>
  <si>
    <t>Medvižica</t>
  </si>
  <si>
    <t>Malence - Mrzlava vas -</t>
  </si>
  <si>
    <t>D.Fux</t>
  </si>
  <si>
    <t xml:space="preserve">N.Ivšić </t>
  </si>
  <si>
    <t>Čatež - Sv.Vid - Gadne</t>
  </si>
  <si>
    <t>Lisca</t>
  </si>
  <si>
    <t>1.028 m</t>
  </si>
  <si>
    <t>1.081 m     lahka pot</t>
  </si>
  <si>
    <t>- Globočice</t>
  </si>
  <si>
    <t>Dan planinskih doživetij</t>
  </si>
  <si>
    <t>22.</t>
  </si>
  <si>
    <t>Zaključni pohod - rojstni dnevi</t>
  </si>
  <si>
    <t>386 m</t>
  </si>
  <si>
    <t>Po Haloški poti</t>
  </si>
  <si>
    <t>Golica</t>
  </si>
  <si>
    <t>23.</t>
  </si>
  <si>
    <t>tor</t>
  </si>
  <si>
    <t xml:space="preserve">lahka pot </t>
  </si>
  <si>
    <t>1.835 m</t>
  </si>
  <si>
    <t>24.</t>
  </si>
  <si>
    <t>Bizeljski grad - Pišece</t>
  </si>
  <si>
    <t>Cirnik</t>
  </si>
  <si>
    <t>25.</t>
  </si>
  <si>
    <t>Säuleck</t>
  </si>
  <si>
    <t>Pot po Poti prijatelstva Snežnik - Snježnik</t>
  </si>
  <si>
    <t>Celjski grad (vlak)</t>
  </si>
  <si>
    <t>Rojstni dnevi (za Krko)</t>
  </si>
  <si>
    <t>26.</t>
  </si>
  <si>
    <t>3.086 m</t>
  </si>
  <si>
    <t>Vel.Dolina - Perišče</t>
  </si>
  <si>
    <t>Lepi Vršič - Cima Bella</t>
  </si>
  <si>
    <t>27.</t>
  </si>
  <si>
    <t>Vrbanove Špice</t>
  </si>
  <si>
    <t>2.408 m</t>
  </si>
  <si>
    <t>1.506 m</t>
  </si>
  <si>
    <t>Veliki Snežnik</t>
  </si>
  <si>
    <t>Sinji vrh</t>
  </si>
  <si>
    <t>1.912 m</t>
  </si>
  <si>
    <t>Rjavina</t>
  </si>
  <si>
    <t>2.532 m</t>
  </si>
  <si>
    <t>Lisca (čez Zajčjo goro)</t>
  </si>
  <si>
    <t xml:space="preserve">(30.) Nočni pohod </t>
  </si>
  <si>
    <t>1.796 m</t>
  </si>
  <si>
    <t>Samoborsko gorje</t>
  </si>
  <si>
    <t>1.002 m</t>
  </si>
  <si>
    <t>Karniske alpe</t>
  </si>
  <si>
    <t>822 m</t>
  </si>
  <si>
    <t>28.</t>
  </si>
  <si>
    <t>na Cirnik</t>
  </si>
  <si>
    <t>Čistilna akcija okolica Artič</t>
  </si>
  <si>
    <t>Bevkov vrh,</t>
  </si>
  <si>
    <t>Ermanovec</t>
  </si>
  <si>
    <t xml:space="preserve">Luka Žveglič </t>
  </si>
  <si>
    <t>Veliki Cirnik (kostanjev piknik)</t>
  </si>
  <si>
    <t>1.051 m</t>
  </si>
  <si>
    <t>1.026 m    lahka pot</t>
  </si>
  <si>
    <t>29.</t>
  </si>
  <si>
    <t>Kobariški Stol</t>
  </si>
  <si>
    <t>T.Hribar , M.Novak , M.Šterk , M.Gramc</t>
  </si>
  <si>
    <t>Loka - Lovrenc (vlak)</t>
  </si>
  <si>
    <t>30.</t>
  </si>
  <si>
    <t>Tabor za odrasle planince</t>
  </si>
  <si>
    <t>1.673 m</t>
  </si>
  <si>
    <t>Gore - Kopitnik</t>
  </si>
  <si>
    <t>Šmohor</t>
  </si>
  <si>
    <t xml:space="preserve">Prvi Vogel </t>
  </si>
  <si>
    <t>2.181 m</t>
  </si>
  <si>
    <t>Dolina Soče</t>
  </si>
  <si>
    <t>910 m</t>
  </si>
  <si>
    <t>784 m</t>
  </si>
  <si>
    <t>Bizeljski griči</t>
  </si>
  <si>
    <t>Visoki Kanin (možna turna smuka)</t>
  </si>
  <si>
    <t>Mirna Gora</t>
  </si>
  <si>
    <t>Sredmji Vogel</t>
  </si>
  <si>
    <t>2.226 m</t>
  </si>
  <si>
    <t>1.047 m</t>
  </si>
  <si>
    <t>Monte Lastrone (s Cime Seppada)</t>
  </si>
  <si>
    <t>Zadmji Vogel</t>
  </si>
  <si>
    <t>2.327 m</t>
  </si>
  <si>
    <t>2.587 m</t>
  </si>
  <si>
    <t>snežna tura (smuka)</t>
  </si>
  <si>
    <t xml:space="preserve">(39.) Pohod po </t>
  </si>
  <si>
    <t xml:space="preserve">Monte Grappa (z ogledom </t>
  </si>
  <si>
    <t>M.Mlakar   lahka pot</t>
  </si>
  <si>
    <t>(46.) Pohod po poteh Brežiške čete iz Pišec</t>
  </si>
  <si>
    <t>Dan samostojnosti</t>
  </si>
  <si>
    <t>Brežiški planinski poti</t>
  </si>
  <si>
    <t>dirke Giro d'Italia)</t>
  </si>
  <si>
    <t>Socerb - Ankaran</t>
  </si>
  <si>
    <t>Čatež - Dobeno - Prilipe</t>
  </si>
  <si>
    <t xml:space="preserve">Pohod na Polom s PD Polom </t>
  </si>
  <si>
    <t>Gorski kotar in Istra</t>
  </si>
  <si>
    <t>Čajanka in orientacija</t>
  </si>
  <si>
    <t>2.449 m</t>
  </si>
  <si>
    <t>1.775 m      zahtevna pot</t>
  </si>
  <si>
    <t>437 m</t>
  </si>
  <si>
    <t>Kostanjevica na Krki</t>
  </si>
  <si>
    <t>OŠ Cerklje ob Krki</t>
  </si>
  <si>
    <t xml:space="preserve">Brežice po nasipu </t>
  </si>
  <si>
    <t>Bohinjska Bela - Galetovec</t>
  </si>
  <si>
    <t>M.Tokič</t>
  </si>
  <si>
    <t>790 m</t>
  </si>
  <si>
    <t>- Vrbina</t>
  </si>
  <si>
    <t>1.265 m</t>
  </si>
  <si>
    <t>Srečanje mladih planincev Kum</t>
  </si>
  <si>
    <t>Otroški tabor Celjska koča</t>
  </si>
  <si>
    <t>Boč</t>
  </si>
  <si>
    <t>1.220 m     lahka pot</t>
  </si>
  <si>
    <t>Planinsko društvo Brežice - odseki:</t>
  </si>
  <si>
    <t>978 m</t>
  </si>
  <si>
    <t>lahk snežna tura</t>
  </si>
  <si>
    <t>Po sledeh Vodomca</t>
  </si>
  <si>
    <t>Šutna - Planina</t>
  </si>
  <si>
    <t>Planinsko društvo Brežice - odseki</t>
  </si>
  <si>
    <t>Prilipe - vas Cirnik (Rezika)</t>
  </si>
  <si>
    <t>490 m</t>
  </si>
  <si>
    <t>Resevna</t>
  </si>
  <si>
    <t>Velebit</t>
  </si>
  <si>
    <t>Olga Kržan</t>
  </si>
  <si>
    <t>682 m</t>
  </si>
  <si>
    <t>1.757 m</t>
  </si>
  <si>
    <t>lahka / zahtevan pot</t>
  </si>
  <si>
    <t>Velikonočna nedelja</t>
  </si>
  <si>
    <t>termin bo določen ob razpisu</t>
  </si>
  <si>
    <t>?</t>
  </si>
  <si>
    <t>SV. Rok (nad Sevnico)</t>
  </si>
  <si>
    <t>datum</t>
  </si>
  <si>
    <t>udeleženec:</t>
  </si>
  <si>
    <t>Franc OPRAVŽ</t>
  </si>
  <si>
    <t>Ljubo KOLER</t>
  </si>
  <si>
    <t>Ivo KOLER</t>
  </si>
  <si>
    <t>Tadeja RIS KOLER</t>
  </si>
  <si>
    <t>Cvetka ŠIFTAR</t>
  </si>
  <si>
    <t>Darja ŠERBEC</t>
  </si>
  <si>
    <t>Sonja KLAKOČAR</t>
  </si>
  <si>
    <t>Đoko PLAVŠIČ</t>
  </si>
  <si>
    <t>št udeležencev:</t>
  </si>
  <si>
    <t>x</t>
  </si>
  <si>
    <t>ura:</t>
  </si>
  <si>
    <t>v</t>
  </si>
  <si>
    <t>Jožica DRAŽILA</t>
  </si>
  <si>
    <t>Andrej BIBIČ</t>
  </si>
  <si>
    <t>Metka BIBIČ</t>
  </si>
  <si>
    <t>Slavko BIBIČ</t>
  </si>
  <si>
    <t>Horvatič METKA</t>
  </si>
  <si>
    <t>člani PDB:</t>
  </si>
  <si>
    <t>višina:</t>
  </si>
  <si>
    <t>1220 m</t>
  </si>
  <si>
    <t>1678 m</t>
  </si>
  <si>
    <t>težavnost:</t>
  </si>
  <si>
    <t>derezice</t>
  </si>
  <si>
    <t>Marinko SINTIČ</t>
  </si>
  <si>
    <t>Nataša PETELINC SINTIČ</t>
  </si>
  <si>
    <t>Milena HOČEVAR</t>
  </si>
  <si>
    <t>Sašo ČARGONJA</t>
  </si>
  <si>
    <t>Marko GLUHAK</t>
  </si>
  <si>
    <t>Mojca BOGOVIČ</t>
  </si>
  <si>
    <t>Anica (Nuša) HRIBAR</t>
  </si>
  <si>
    <t>društvena</t>
  </si>
  <si>
    <t>mladinska</t>
  </si>
  <si>
    <t>Trdinov vrh</t>
  </si>
  <si>
    <t>1178 m</t>
  </si>
  <si>
    <t>936 m</t>
  </si>
  <si>
    <t>Slomnik ̶ Šmohor ̶ Malič</t>
  </si>
  <si>
    <t>naravovarstveni</t>
  </si>
  <si>
    <t>Srečko ŠKORC</t>
  </si>
  <si>
    <t>Irena ŠKORC</t>
  </si>
  <si>
    <t>Mihaela VOLK</t>
  </si>
  <si>
    <t>Marija MURN</t>
  </si>
  <si>
    <t>Milan TOMIČ</t>
  </si>
  <si>
    <t>Meta ŽIGANTE</t>
  </si>
  <si>
    <t>1192 m</t>
  </si>
  <si>
    <t>Cerk (Gotenica)</t>
  </si>
  <si>
    <t>tura:</t>
  </si>
  <si>
    <t>organizirano</t>
  </si>
  <si>
    <t>vlak</t>
  </si>
  <si>
    <t>Ivko GODLAR</t>
  </si>
  <si>
    <t>Simona BORTEK</t>
  </si>
  <si>
    <t>Danica FUX</t>
  </si>
  <si>
    <t>Andreja MATIJEVUIČ</t>
  </si>
  <si>
    <t>Simon MATIJEVIČ</t>
  </si>
  <si>
    <t>Rebeka GAŠPARIN</t>
  </si>
  <si>
    <t>Vera POLAK*</t>
  </si>
  <si>
    <t>Laura RUEH*</t>
  </si>
  <si>
    <t>Karmen BRUDAR</t>
  </si>
  <si>
    <t>drugo:</t>
  </si>
  <si>
    <t>sneg</t>
  </si>
  <si>
    <t>mobitel:</t>
  </si>
  <si>
    <t>Olga KRŽAN*</t>
  </si>
  <si>
    <t>mladinci PDB:</t>
  </si>
  <si>
    <t>vodniki PDB:</t>
  </si>
  <si>
    <t>mentorice, zunanji vod.:</t>
  </si>
  <si>
    <t>IZVEDBA IZLETOV 2025</t>
  </si>
  <si>
    <t>izlet:</t>
  </si>
  <si>
    <t>društveni</t>
  </si>
  <si>
    <t>mladinski</t>
  </si>
  <si>
    <t>študentski</t>
  </si>
  <si>
    <t>tradicionalni</t>
  </si>
  <si>
    <t>izlet</t>
  </si>
  <si>
    <t>izvedeno</t>
  </si>
  <si>
    <t>polna luna</t>
  </si>
  <si>
    <t>Grmada</t>
  </si>
  <si>
    <t xml:space="preserve">Velika Kapela </t>
  </si>
  <si>
    <t>1158 m</t>
  </si>
  <si>
    <t>Donačka gora</t>
  </si>
  <si>
    <t>884 m</t>
  </si>
  <si>
    <t>Krim</t>
  </si>
  <si>
    <t>1107 m</t>
  </si>
  <si>
    <t>snrg</t>
  </si>
  <si>
    <t>1021 m</t>
  </si>
  <si>
    <t>Vel. Javornik ̶ Koča na Bohorju</t>
  </si>
  <si>
    <t>9.30</t>
  </si>
  <si>
    <t>1520 m</t>
  </si>
  <si>
    <t>Zimska Komna</t>
  </si>
  <si>
    <t>sob., 01.03. ̶ ned 02.03.</t>
  </si>
  <si>
    <t xml:space="preserve">Smokuški vrh (čez Brezniške peči) </t>
  </si>
  <si>
    <t>1122 m</t>
  </si>
  <si>
    <t>1562 m</t>
  </si>
  <si>
    <t>Blegoš</t>
  </si>
  <si>
    <t>1699 m</t>
  </si>
  <si>
    <t>Uršlja gora</t>
  </si>
  <si>
    <t>Zasavska sveta gora</t>
  </si>
  <si>
    <t>prevoz / osebo:</t>
  </si>
  <si>
    <t>Srečanje Zasavskih planincev na Bohorju</t>
  </si>
  <si>
    <t>Ratitovec ̶ Dražgoše</t>
  </si>
  <si>
    <t>7.00--18.00</t>
  </si>
  <si>
    <t>8.00--17.00</t>
  </si>
  <si>
    <t>8.00--14.00</t>
  </si>
  <si>
    <t>5.00--17.20</t>
  </si>
  <si>
    <t>16.00--19.30</t>
  </si>
  <si>
    <t>tabor</t>
  </si>
  <si>
    <t>naravovarstveni izlet</t>
  </si>
  <si>
    <t>srečanje</t>
  </si>
  <si>
    <t xml:space="preserve">Srečanje Zasavskih planincev </t>
  </si>
  <si>
    <t>na Bohorju [896 m]</t>
  </si>
  <si>
    <t>vodnik</t>
  </si>
  <si>
    <t>tura</t>
  </si>
  <si>
    <t>pomočnik</t>
  </si>
  <si>
    <t>zahtevnost</t>
  </si>
  <si>
    <t>pot</t>
  </si>
  <si>
    <t>gore</t>
  </si>
  <si>
    <t>41. pohod po Brežiški planinski poti</t>
  </si>
  <si>
    <t>20. Tolarjev pohod</t>
  </si>
  <si>
    <t>33. Novoletni pohod na Kum [1220 m]</t>
  </si>
  <si>
    <t>Otroški tabor</t>
  </si>
  <si>
    <t>21-</t>
  </si>
  <si>
    <t xml:space="preserve">Otroški tabor, </t>
  </si>
  <si>
    <t>Celjska koča [652 m]</t>
  </si>
  <si>
    <t>Prešernov dan, 
slovenski kulturni praznik</t>
  </si>
  <si>
    <t>Trdinov vrh [1178 m] 
s Poloma</t>
  </si>
  <si>
    <t>Bolnica Franja [601 m]-Ermanovec [1026 m]</t>
  </si>
  <si>
    <t>Rodica [1966 m]-Črna prst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</si>
</sst>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424]ddd\,\ dd/mm/"/>
    <numFmt numFmtId="165" formatCode="[$-424]ddd\,\ dd/"/>
  </numFmts>
  <fonts count="86" x14ac:knownFonts="1">
    <font>
      <sz val="11"/>
      <color theme="1"/>
      <name val="Calibri"/>
      <family val="2"/>
      <charset val="238"/>
      <scheme val="minor"/>
    </font>
    <font>
      <sz val="8"/>
      <name val="Calibri"/>
      <family val="2"/>
      <charset val="238"/>
      <scheme val="minor"/>
    </font>
    <font>
      <sz val="10"/>
      <color theme="1"/>
      <name val="Arial Narrow"/>
      <family val="2"/>
      <charset val="238"/>
    </font>
    <font>
      <sz val="12"/>
      <color theme="1"/>
      <name val="Arial Narrow"/>
      <family val="2"/>
      <charset val="238"/>
    </font>
    <font>
      <u/>
      <sz val="11"/>
      <color theme="10"/>
      <name val="Calibri"/>
      <family val="2"/>
      <charset val="238"/>
      <scheme val="minor"/>
    </font>
    <font>
      <sz val="9"/>
      <name val="Arial Narrow"/>
      <family val="2"/>
      <charset val="238"/>
    </font>
    <font>
      <b/>
      <sz val="10"/>
      <color theme="1"/>
      <name val="Arial Narrow"/>
      <family val="2"/>
      <charset val="238"/>
    </font>
    <font>
      <b/>
      <u/>
      <sz val="10"/>
      <color theme="1"/>
      <name val="Arial Narrow"/>
      <family val="2"/>
      <charset val="238"/>
    </font>
    <font>
      <b/>
      <sz val="12"/>
      <color theme="1"/>
      <name val="Arial Narrow"/>
      <family val="2"/>
      <charset val="238"/>
    </font>
    <font>
      <b/>
      <u/>
      <sz val="12"/>
      <name val="Arial Narrow"/>
      <family val="2"/>
      <charset val="238"/>
    </font>
    <font>
      <b/>
      <u/>
      <sz val="11"/>
      <name val="Arial Narrow"/>
      <family val="2"/>
      <charset val="238"/>
    </font>
    <font>
      <sz val="9"/>
      <color theme="1"/>
      <name val="Arial Narrow"/>
      <family val="2"/>
      <charset val="238"/>
    </font>
    <font>
      <b/>
      <sz val="11"/>
      <color theme="1"/>
      <name val="Arial Narrow"/>
      <family val="2"/>
      <charset val="238"/>
    </font>
    <font>
      <sz val="8"/>
      <color theme="1"/>
      <name val="Arial Narrow"/>
      <family val="2"/>
      <charset val="238"/>
    </font>
    <font>
      <b/>
      <sz val="10"/>
      <color theme="1"/>
      <name val="Arial Narrow"/>
      <family val="2"/>
    </font>
    <font>
      <b/>
      <sz val="11"/>
      <color theme="1"/>
      <name val="Arial Narrow"/>
      <family val="2"/>
    </font>
    <font>
      <sz val="10"/>
      <color rgb="FFC00000"/>
      <name val="Arial Narrow"/>
      <family val="2"/>
      <charset val="238"/>
    </font>
    <font>
      <b/>
      <sz val="12"/>
      <name val="Arial Narrow"/>
      <family val="2"/>
      <charset val="238"/>
    </font>
    <font>
      <b/>
      <sz val="12"/>
      <color theme="1"/>
      <name val="Arial Narrow"/>
      <family val="2"/>
    </font>
    <font>
      <b/>
      <sz val="9"/>
      <color theme="1"/>
      <name val="Arial Narrow"/>
      <family val="2"/>
    </font>
    <font>
      <sz val="8"/>
      <color theme="1"/>
      <name val="Arial Narrow"/>
      <family val="2"/>
    </font>
    <font>
      <sz val="11"/>
      <color theme="1"/>
      <name val="Arial Narrow"/>
      <family val="2"/>
      <charset val="238"/>
    </font>
    <font>
      <sz val="11"/>
      <name val="Arial Narrow"/>
      <family val="2"/>
      <charset val="238"/>
    </font>
    <font>
      <b/>
      <sz val="18"/>
      <color theme="1"/>
      <name val="Arial Narrow"/>
      <family val="2"/>
      <charset val="238"/>
    </font>
    <font>
      <u/>
      <sz val="9"/>
      <color theme="4"/>
      <name val="Arial Narrow"/>
      <family val="2"/>
      <charset val="238"/>
    </font>
    <font>
      <b/>
      <sz val="10"/>
      <color rgb="FFC00000"/>
      <name val="Arial Narrow"/>
      <family val="2"/>
      <charset val="238"/>
    </font>
    <font>
      <b/>
      <sz val="11"/>
      <color rgb="FFC00000"/>
      <name val="Arial Narrow"/>
      <family val="2"/>
      <charset val="238"/>
    </font>
    <font>
      <b/>
      <sz val="12"/>
      <color rgb="FFC00000"/>
      <name val="Arial Narrow"/>
      <family val="2"/>
      <charset val="238"/>
    </font>
    <font>
      <sz val="12"/>
      <color theme="1"/>
      <name val="Arial Narrow"/>
      <family val="2"/>
    </font>
    <font>
      <b/>
      <u/>
      <sz val="11"/>
      <color rgb="FFFF0000"/>
      <name val="Arial Narrow"/>
      <family val="2"/>
      <charset val="238"/>
    </font>
    <font>
      <u/>
      <sz val="11"/>
      <color theme="10"/>
      <name val="Arial Narrow"/>
      <family val="2"/>
      <charset val="238"/>
    </font>
    <font>
      <sz val="11"/>
      <color theme="1"/>
      <name val="Arial Narrow"/>
      <family val="2"/>
    </font>
    <font>
      <b/>
      <sz val="12"/>
      <color rgb="FFFF0000"/>
      <name val="Arial Narrow"/>
      <family val="2"/>
      <charset val="238"/>
    </font>
    <font>
      <b/>
      <sz val="10"/>
      <name val="Arial Narrow"/>
      <family val="2"/>
    </font>
    <font>
      <sz val="11"/>
      <name val="Calibri"/>
      <family val="2"/>
      <charset val="238"/>
      <scheme val="minor"/>
    </font>
    <font>
      <sz val="12"/>
      <name val="Arial Narrow"/>
      <family val="2"/>
      <charset val="238"/>
    </font>
    <font>
      <b/>
      <u/>
      <sz val="12"/>
      <color rgb="FFFF0000"/>
      <name val="Arial Narrow"/>
      <family val="2"/>
      <charset val="238"/>
    </font>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color theme="1"/>
      <name val="Arial Narrow"/>
      <family val="2"/>
    </font>
    <font>
      <b/>
      <sz val="11"/>
      <color rgb="FF0000CC"/>
      <name val="Arial Narrow"/>
      <family val="2"/>
      <charset val="238"/>
    </font>
    <font>
      <sz val="12"/>
      <color rgb="FFFF0000"/>
      <name val="Arial Narrow"/>
      <family val="2"/>
      <charset val="238"/>
    </font>
    <font>
      <u/>
      <sz val="9"/>
      <color theme="10"/>
      <name val="Calibri"/>
      <family val="2"/>
      <charset val="238"/>
      <scheme val="minor"/>
    </font>
    <font>
      <sz val="8"/>
      <name val="Arial Narrow"/>
      <family val="2"/>
      <charset val="238"/>
    </font>
    <font>
      <sz val="14"/>
      <color theme="1"/>
      <name val="Arial Narrow"/>
      <family val="2"/>
      <charset val="238"/>
    </font>
    <font>
      <b/>
      <sz val="14"/>
      <color theme="1"/>
      <name val="Arial"/>
      <family val="2"/>
      <charset val="238"/>
    </font>
    <font>
      <sz val="8"/>
      <color rgb="FFC00000"/>
      <name val="Arial Narrow"/>
      <family val="2"/>
      <charset val="238"/>
    </font>
    <font>
      <b/>
      <u/>
      <sz val="12"/>
      <color rgb="FFC00000"/>
      <name val="Arial Narrow"/>
      <family val="2"/>
      <charset val="238"/>
    </font>
    <font>
      <b/>
      <u/>
      <sz val="10"/>
      <color rgb="FFC00000"/>
      <name val="Arial Narrow"/>
      <family val="2"/>
      <charset val="238"/>
    </font>
    <font>
      <b/>
      <sz val="8"/>
      <color rgb="FFC00000"/>
      <name val="Arial Narrow"/>
      <family val="2"/>
      <charset val="238"/>
    </font>
    <font>
      <b/>
      <sz val="14"/>
      <name val="Arial Narrow"/>
      <family val="2"/>
      <charset val="238"/>
    </font>
    <font>
      <b/>
      <sz val="14"/>
      <color theme="1"/>
      <name val="Arial Narrow"/>
      <family val="2"/>
      <charset val="238"/>
    </font>
    <font>
      <b/>
      <sz val="12"/>
      <color theme="1"/>
      <name val="Arial"/>
      <family val="2"/>
      <charset val="238"/>
    </font>
    <font>
      <b/>
      <sz val="12"/>
      <color theme="1"/>
      <name val="Arial"/>
      <family val="2"/>
    </font>
    <font>
      <sz val="11"/>
      <color rgb="FFC00000"/>
      <name val="Arial Narrow"/>
      <family val="2"/>
    </font>
    <font>
      <b/>
      <sz val="9"/>
      <color rgb="FFC00000"/>
      <name val="Arial Narrow"/>
      <family val="2"/>
      <charset val="238"/>
    </font>
    <font>
      <sz val="9"/>
      <color rgb="FFC00000"/>
      <name val="Arial Narrow"/>
      <family val="2"/>
      <charset val="238"/>
    </font>
    <font>
      <u/>
      <sz val="9"/>
      <name val="Arial Narrow"/>
      <family val="2"/>
      <charset val="238"/>
    </font>
    <font>
      <b/>
      <sz val="9"/>
      <color theme="1"/>
      <name val="Arial Narrow"/>
      <family val="2"/>
      <charset val="238"/>
    </font>
    <font>
      <sz val="10"/>
      <color rgb="FFC00000"/>
      <name val="Arial Narrow"/>
      <family val="2"/>
    </font>
    <font>
      <b/>
      <u/>
      <sz val="10"/>
      <name val="Arial Narrow"/>
      <family val="2"/>
      <charset val="238"/>
    </font>
    <font>
      <b/>
      <u/>
      <sz val="11"/>
      <name val="Arial Narrow"/>
      <family val="2"/>
    </font>
    <font>
      <sz val="9"/>
      <color theme="1"/>
      <name val="Arial Narrow"/>
      <family val="2"/>
    </font>
    <font>
      <b/>
      <u/>
      <sz val="11"/>
      <name val="Calibri"/>
      <family val="2"/>
      <scheme val="minor"/>
    </font>
    <font>
      <b/>
      <sz val="10"/>
      <name val="Arial Narrow"/>
      <family val="2"/>
      <charset val="238"/>
    </font>
    <font>
      <sz val="10"/>
      <name val="Arial Narrow"/>
      <family val="2"/>
      <charset val="238"/>
    </font>
    <font>
      <u/>
      <sz val="9"/>
      <name val="Calibri"/>
      <family val="2"/>
      <charset val="238"/>
      <scheme val="minor"/>
    </font>
    <font>
      <b/>
      <u/>
      <sz val="10"/>
      <name val="Arial Narrow"/>
      <family val="2"/>
    </font>
    <font>
      <sz val="10"/>
      <name val="Arial Narrow"/>
      <family val="2"/>
    </font>
    <font>
      <b/>
      <sz val="11"/>
      <name val="Arial Narrow"/>
      <family val="2"/>
      <charset val="238"/>
    </font>
    <font>
      <sz val="10"/>
      <color theme="9" tint="-0.249977111117893"/>
      <name val="Arial Narrow"/>
      <family val="2"/>
      <charset val="238"/>
    </font>
    <font>
      <sz val="11"/>
      <color theme="9" tint="-0.249977111117893"/>
      <name val="Arial Narrow"/>
      <family val="2"/>
      <charset val="238"/>
    </font>
    <font>
      <b/>
      <u/>
      <sz val="9"/>
      <name val="Arial Narrow"/>
      <family val="2"/>
      <charset val="238"/>
    </font>
    <font>
      <u/>
      <sz val="9"/>
      <name val="Arial Narrow"/>
      <family val="2"/>
    </font>
    <font>
      <b/>
      <sz val="9"/>
      <name val="Arial Narrow"/>
      <family val="2"/>
      <charset val="238"/>
    </font>
    <font>
      <u/>
      <sz val="11"/>
      <color theme="4"/>
      <name val="Arial Narrow"/>
      <family val="2"/>
    </font>
    <font>
      <u/>
      <sz val="11"/>
      <color rgb="FFC00000"/>
      <name val="Arial Narrow"/>
      <family val="2"/>
    </font>
    <font>
      <u/>
      <sz val="10"/>
      <color theme="10"/>
      <name val="Arial Narrow"/>
      <family val="2"/>
      <charset val="238"/>
    </font>
    <font>
      <u/>
      <sz val="10"/>
      <name val="Arial Narrow"/>
      <family val="2"/>
      <charset val="238"/>
    </font>
    <font>
      <u/>
      <sz val="11"/>
      <name val="Arial Narrow"/>
      <family val="2"/>
      <charset val="238"/>
    </font>
    <font>
      <b/>
      <u/>
      <sz val="12"/>
      <color theme="1"/>
      <name val="Arial Narrow"/>
      <family val="2"/>
      <charset val="238"/>
    </font>
    <font>
      <b/>
      <u/>
      <sz val="12"/>
      <color theme="10"/>
      <name val="Arial Narrow"/>
      <family val="2"/>
      <charset val="238"/>
    </font>
  </fonts>
  <fills count="2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91E1FF"/>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3E3FF"/>
        <bgColor indexed="64"/>
      </patternFill>
    </fill>
    <fill>
      <patternFill patternType="solid">
        <fgColor rgb="FFFFFFAB"/>
        <bgColor indexed="64"/>
      </patternFill>
    </fill>
    <fill>
      <patternFill patternType="solid">
        <fgColor rgb="FFFFFFD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s>
  <borders count="2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top/>
      <bottom style="slantDashDot">
        <color indexed="64"/>
      </bottom>
      <diagonal/>
    </border>
    <border>
      <left style="medium">
        <color indexed="64"/>
      </left>
      <right/>
      <top style="mediumDashed">
        <color indexed="64"/>
      </top>
      <bottom/>
      <diagonal/>
    </border>
    <border>
      <left/>
      <right/>
      <top style="mediumDashed">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Dashed">
        <color indexed="64"/>
      </top>
      <bottom/>
      <diagonal/>
    </border>
    <border>
      <left style="medium">
        <color indexed="64"/>
      </left>
      <right/>
      <top style="mediumDashed">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Dashed">
        <color indexed="64"/>
      </bottom>
      <diagonal/>
    </border>
    <border>
      <left style="medium">
        <color indexed="64"/>
      </left>
      <right/>
      <top style="thin">
        <color indexed="64"/>
      </top>
      <bottom style="mediumDashed">
        <color indexed="64"/>
      </bottom>
      <diagonal/>
    </border>
    <border>
      <left/>
      <right/>
      <top style="slantDashDot">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mediumDashed">
        <color theme="1"/>
      </bottom>
      <diagonal/>
    </border>
    <border>
      <left/>
      <right/>
      <top style="thin">
        <color theme="1"/>
      </top>
      <bottom style="mediumDashed">
        <color theme="1"/>
      </bottom>
      <diagonal/>
    </border>
    <border>
      <left/>
      <right style="thin">
        <color theme="1"/>
      </right>
      <top style="thin">
        <color theme="1"/>
      </top>
      <bottom style="mediumDashed">
        <color theme="1"/>
      </bottom>
      <diagonal/>
    </border>
    <border>
      <left style="medium">
        <color theme="1"/>
      </left>
      <right/>
      <top style="mediumDashed">
        <color theme="1"/>
      </top>
      <bottom style="thin">
        <color indexed="64"/>
      </bottom>
      <diagonal/>
    </border>
    <border>
      <left/>
      <right/>
      <top style="mediumDashed">
        <color theme="1"/>
      </top>
      <bottom/>
      <diagonal/>
    </border>
    <border>
      <left/>
      <right style="medium">
        <color theme="1"/>
      </right>
      <top style="mediumDashed">
        <color theme="1"/>
      </top>
      <bottom/>
      <diagonal/>
    </border>
    <border>
      <left style="medium">
        <color theme="1"/>
      </left>
      <right/>
      <top/>
      <bottom/>
      <diagonal/>
    </border>
    <border>
      <left/>
      <right style="medium">
        <color theme="1"/>
      </right>
      <top/>
      <bottom/>
      <diagonal/>
    </border>
    <border>
      <left style="medium">
        <color theme="1"/>
      </left>
      <right/>
      <top/>
      <bottom style="medium">
        <color indexed="64"/>
      </bottom>
      <diagonal/>
    </border>
    <border>
      <left/>
      <right style="medium">
        <color theme="1"/>
      </right>
      <top/>
      <bottom style="medium">
        <color indexed="64"/>
      </bottom>
      <diagonal/>
    </border>
    <border>
      <left/>
      <right/>
      <top style="mediumDashed">
        <color indexed="64"/>
      </top>
      <bottom style="medium">
        <color indexed="64"/>
      </bottom>
      <diagonal/>
    </border>
    <border>
      <left style="medium">
        <color indexed="64"/>
      </left>
      <right/>
      <top/>
      <bottom style="slantDashDot">
        <color indexed="64"/>
      </bottom>
      <diagonal/>
    </border>
    <border>
      <left style="medium">
        <color indexed="64"/>
      </left>
      <right/>
      <top style="slantDashDot">
        <color indexed="64"/>
      </top>
      <bottom style="thin">
        <color indexed="64"/>
      </bottom>
      <diagonal/>
    </border>
    <border>
      <left/>
      <right style="medium">
        <color indexed="64"/>
      </right>
      <top style="slantDashDot">
        <color indexed="64"/>
      </top>
      <bottom/>
      <diagonal/>
    </border>
    <border>
      <left/>
      <right style="medium">
        <color indexed="64"/>
      </right>
      <top/>
      <bottom style="slantDashDot">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style="thin">
        <color indexed="64"/>
      </left>
      <right/>
      <top/>
      <bottom/>
      <diagonal/>
    </border>
    <border>
      <left style="medium">
        <color indexed="64"/>
      </left>
      <right/>
      <top style="mediumDashed">
        <color indexed="64"/>
      </top>
      <bottom style="mediumDashed">
        <color indexed="64"/>
      </bottom>
      <diagonal/>
    </border>
    <border>
      <left/>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
        <color indexed="64"/>
      </top>
      <bottom style="mediumDashed">
        <color indexed="64"/>
      </bottom>
      <diagonal/>
    </border>
    <border>
      <left style="thick">
        <color auto="1"/>
      </left>
      <right/>
      <top/>
      <bottom/>
      <diagonal/>
    </border>
    <border>
      <left style="thick">
        <color auto="1"/>
      </left>
      <right/>
      <top/>
      <bottom style="hair">
        <color auto="1"/>
      </bottom>
      <diagonal/>
    </border>
    <border>
      <left style="thin">
        <color indexed="64"/>
      </left>
      <right style="thin">
        <color indexed="64"/>
      </right>
      <top style="thin">
        <color indexed="64"/>
      </top>
      <bottom style="hair">
        <color auto="1"/>
      </bottom>
      <diagonal/>
    </border>
    <border>
      <left style="thick">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thick">
        <color auto="1"/>
      </left>
      <right/>
      <top style="hair">
        <color auto="1"/>
      </top>
      <bottom style="mediumDashed">
        <color auto="1"/>
      </bottom>
      <diagonal/>
    </border>
    <border>
      <left style="thin">
        <color indexed="64"/>
      </left>
      <right style="thin">
        <color indexed="64"/>
      </right>
      <top style="hair">
        <color auto="1"/>
      </top>
      <bottom style="mediumDashed">
        <color auto="1"/>
      </bottom>
      <diagonal/>
    </border>
    <border>
      <left style="thin">
        <color auto="1"/>
      </left>
      <right/>
      <top style="medium">
        <color auto="1"/>
      </top>
      <bottom style="mediumDashed">
        <color auto="1"/>
      </bottom>
      <diagonal/>
    </border>
    <border>
      <left style="thick">
        <color auto="1"/>
      </left>
      <right/>
      <top style="hair">
        <color auto="1"/>
      </top>
      <bottom/>
      <diagonal/>
    </border>
    <border>
      <left style="thin">
        <color indexed="64"/>
      </left>
      <right style="thin">
        <color indexed="64"/>
      </right>
      <top style="hair">
        <color auto="1"/>
      </top>
      <bottom/>
      <diagonal/>
    </border>
    <border>
      <left style="thick">
        <color auto="1"/>
      </left>
      <right/>
      <top style="mediumDashed">
        <color auto="1"/>
      </top>
      <bottom style="hair">
        <color auto="1"/>
      </bottom>
      <diagonal/>
    </border>
    <border>
      <left style="thin">
        <color indexed="64"/>
      </left>
      <right style="thin">
        <color indexed="64"/>
      </right>
      <top style="mediumDashed">
        <color auto="1"/>
      </top>
      <bottom style="hair">
        <color auto="1"/>
      </bottom>
      <diagonal/>
    </border>
    <border>
      <left style="thick">
        <color auto="1"/>
      </left>
      <right/>
      <top style="hair">
        <color auto="1"/>
      </top>
      <bottom style="thick">
        <color auto="1"/>
      </bottom>
      <diagonal/>
    </border>
    <border>
      <left style="thin">
        <color indexed="64"/>
      </left>
      <right style="thin">
        <color indexed="64"/>
      </right>
      <top style="hair">
        <color auto="1"/>
      </top>
      <bottom style="thick">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top style="hair">
        <color auto="1"/>
      </top>
      <bottom style="hair">
        <color auto="1"/>
      </bottom>
      <diagonal/>
    </border>
    <border>
      <left style="hair">
        <color auto="1"/>
      </left>
      <right/>
      <top style="hair">
        <color auto="1"/>
      </top>
      <bottom style="mediumDashed">
        <color auto="1"/>
      </bottom>
      <diagonal/>
    </border>
    <border>
      <left/>
      <right/>
      <top style="hair">
        <color auto="1"/>
      </top>
      <bottom/>
      <diagonal/>
    </border>
    <border>
      <left/>
      <right/>
      <top/>
      <bottom style="hair">
        <color auto="1"/>
      </bottom>
      <diagonal/>
    </border>
    <border>
      <left style="thick">
        <color auto="1"/>
      </left>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medium">
        <color auto="1"/>
      </left>
      <right/>
      <top style="hair">
        <color auto="1"/>
      </top>
      <bottom style="thin">
        <color auto="1"/>
      </bottom>
      <diagonal/>
    </border>
    <border>
      <left style="thin">
        <color indexed="64"/>
      </left>
      <right style="thin">
        <color indexed="64"/>
      </right>
      <top style="hair">
        <color auto="1"/>
      </top>
      <bottom style="thin">
        <color auto="1"/>
      </bottom>
      <diagonal/>
    </border>
    <border>
      <left style="thin">
        <color indexed="64"/>
      </left>
      <right style="thin">
        <color indexed="64"/>
      </right>
      <top/>
      <bottom/>
      <diagonal/>
    </border>
    <border>
      <left style="medium">
        <color auto="1"/>
      </left>
      <right style="medium">
        <color auto="1"/>
      </right>
      <top/>
      <bottom style="hair">
        <color auto="1"/>
      </bottom>
      <diagonal/>
    </border>
    <border>
      <left style="thin">
        <color indexed="64"/>
      </left>
      <right style="thin">
        <color indexed="64"/>
      </right>
      <top style="thick">
        <color indexed="64"/>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mediumDashed">
        <color auto="1"/>
      </bottom>
      <diagonal/>
    </border>
    <border>
      <left style="thin">
        <color indexed="64"/>
      </left>
      <right/>
      <top style="mediumDashed">
        <color auto="1"/>
      </top>
      <bottom style="hair">
        <color auto="1"/>
      </bottom>
      <diagonal/>
    </border>
    <border>
      <left style="thin">
        <color indexed="64"/>
      </left>
      <right/>
      <top style="hair">
        <color auto="1"/>
      </top>
      <bottom style="thick">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auto="1"/>
      </left>
      <right style="medium">
        <color auto="1"/>
      </right>
      <top style="mediumDashed">
        <color auto="1"/>
      </top>
      <bottom style="hair">
        <color auto="1"/>
      </bottom>
      <diagonal/>
    </border>
    <border>
      <left style="medium">
        <color auto="1"/>
      </left>
      <right style="medium">
        <color auto="1"/>
      </right>
      <top style="hair">
        <color auto="1"/>
      </top>
      <bottom style="mediumDashed">
        <color auto="1"/>
      </bottom>
      <diagonal/>
    </border>
    <border>
      <left style="thick">
        <color auto="1"/>
      </left>
      <right/>
      <top style="medium">
        <color auto="1"/>
      </top>
      <bottom style="mediumDashed">
        <color auto="1"/>
      </bottom>
      <diagonal/>
    </border>
    <border>
      <left style="hair">
        <color auto="1"/>
      </left>
      <right/>
      <top style="medium">
        <color auto="1"/>
      </top>
      <bottom style="mediumDashed">
        <color auto="1"/>
      </bottom>
      <diagonal/>
    </border>
    <border>
      <left style="thin">
        <color indexed="64"/>
      </left>
      <right style="thin">
        <color indexed="64"/>
      </right>
      <top style="medium">
        <color auto="1"/>
      </top>
      <bottom style="mediumDashed">
        <color auto="1"/>
      </bottom>
      <diagonal/>
    </border>
    <border>
      <left style="thick">
        <color auto="1"/>
      </left>
      <right/>
      <top style="mediumDashed">
        <color auto="1"/>
      </top>
      <bottom style="mediumDashed">
        <color auto="1"/>
      </bottom>
      <diagonal/>
    </border>
    <border>
      <left style="thin">
        <color indexed="64"/>
      </left>
      <right style="thin">
        <color indexed="64"/>
      </right>
      <top style="mediumDashed">
        <color auto="1"/>
      </top>
      <bottom style="mediumDashed">
        <color auto="1"/>
      </bottom>
      <diagonal/>
    </border>
    <border>
      <left style="thin">
        <color indexed="64"/>
      </left>
      <right/>
      <top style="mediumDashed">
        <color auto="1"/>
      </top>
      <bottom style="mediumDashed">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medium">
        <color auto="1"/>
      </top>
      <bottom/>
      <diagonal/>
    </border>
    <border>
      <left style="thin">
        <color auto="1"/>
      </left>
      <right/>
      <top style="thick">
        <color auto="1"/>
      </top>
      <bottom/>
      <diagonal/>
    </border>
    <border>
      <left style="hair">
        <color auto="1"/>
      </left>
      <right style="hair">
        <color auto="1"/>
      </right>
      <top style="thin">
        <color auto="1"/>
      </top>
      <bottom style="hair">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hair">
        <color auto="1"/>
      </right>
      <top style="mediumDashed">
        <color auto="1"/>
      </top>
      <bottom style="hair">
        <color auto="1"/>
      </bottom>
      <diagonal/>
    </border>
    <border>
      <left style="hair">
        <color auto="1"/>
      </left>
      <right style="hair">
        <color auto="1"/>
      </right>
      <top style="hair">
        <color auto="1"/>
      </top>
      <bottom style="mediumDashed">
        <color auto="1"/>
      </bottom>
      <diagonal/>
    </border>
    <border>
      <left style="medium">
        <color auto="1"/>
      </left>
      <right style="hair">
        <color auto="1"/>
      </right>
      <top style="mediumDashed">
        <color auto="1"/>
      </top>
      <bottom style="mediumDashed">
        <color auto="1"/>
      </bottom>
      <diagonal/>
    </border>
    <border>
      <left style="hair">
        <color auto="1"/>
      </left>
      <right style="hair">
        <color auto="1"/>
      </right>
      <top style="mediumDashed">
        <color auto="1"/>
      </top>
      <bottom style="mediumDashed">
        <color auto="1"/>
      </bottom>
      <diagonal/>
    </border>
    <border>
      <left style="hair">
        <color auto="1"/>
      </left>
      <right style="thick">
        <color auto="1"/>
      </right>
      <top style="mediumDashed">
        <color auto="1"/>
      </top>
      <bottom style="hair">
        <color auto="1"/>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style="thick">
        <color auto="1"/>
      </bottom>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thin">
        <color auto="1"/>
      </bottom>
      <diagonal/>
    </border>
    <border>
      <left style="hair">
        <color auto="1"/>
      </left>
      <right style="thick">
        <color auto="1"/>
      </right>
      <top/>
      <bottom/>
      <diagonal/>
    </border>
    <border>
      <left style="hair">
        <color auto="1"/>
      </left>
      <right style="thick">
        <color auto="1"/>
      </right>
      <top style="hair">
        <color auto="1"/>
      </top>
      <bottom style="mediumDashed">
        <color auto="1"/>
      </bottom>
      <diagonal/>
    </border>
    <border>
      <left style="hair">
        <color auto="1"/>
      </left>
      <right style="thick">
        <color auto="1"/>
      </right>
      <top style="mediumDashed">
        <color indexed="64"/>
      </top>
      <bottom style="mediumDashed">
        <color indexed="64"/>
      </bottom>
      <diagonal/>
    </border>
    <border>
      <left style="medium">
        <color auto="1"/>
      </left>
      <right style="medium">
        <color indexed="64"/>
      </right>
      <top style="thick">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ck">
        <color auto="1"/>
      </right>
      <top style="hair">
        <color auto="1"/>
      </top>
      <bottom/>
      <diagonal/>
    </border>
    <border>
      <left/>
      <right/>
      <top style="mediumDashed">
        <color auto="1"/>
      </top>
      <bottom style="hair">
        <color auto="1"/>
      </bottom>
      <diagonal/>
    </border>
    <border>
      <left/>
      <right/>
      <top style="hair">
        <color auto="1"/>
      </top>
      <bottom style="mediumDashed">
        <color auto="1"/>
      </bottom>
      <diagonal/>
    </border>
    <border>
      <left/>
      <right/>
      <top style="hair">
        <color auto="1"/>
      </top>
      <bottom style="thick">
        <color auto="1"/>
      </bottom>
      <diagonal/>
    </border>
    <border>
      <left style="thick">
        <color auto="1"/>
      </left>
      <right/>
      <top style="hair">
        <color auto="1"/>
      </top>
      <bottom style="thin">
        <color auto="1"/>
      </bottom>
      <diagonal/>
    </border>
    <border>
      <left style="medium">
        <color auto="1"/>
      </left>
      <right style="medium">
        <color auto="1"/>
      </right>
      <top style="hair">
        <color auto="1"/>
      </top>
      <bottom style="thin">
        <color auto="1"/>
      </bottom>
      <diagonal/>
    </border>
    <border>
      <left style="thin">
        <color indexed="64"/>
      </left>
      <right style="thin">
        <color indexed="64"/>
      </right>
      <top/>
      <bottom style="mediumDashed">
        <color auto="1"/>
      </bottom>
      <diagonal/>
    </border>
    <border>
      <left style="thin">
        <color auto="1"/>
      </left>
      <right/>
      <top/>
      <bottom style="mediumDashed">
        <color auto="1"/>
      </bottom>
      <diagonal/>
    </border>
    <border>
      <left style="thin">
        <color indexed="64"/>
      </left>
      <right style="thin">
        <color indexed="64"/>
      </right>
      <top style="medium">
        <color auto="1"/>
      </top>
      <bottom style="hair">
        <color indexed="64"/>
      </bottom>
      <diagonal/>
    </border>
    <border>
      <left style="thin">
        <color indexed="64"/>
      </left>
      <right/>
      <top style="medium">
        <color auto="1"/>
      </top>
      <bottom style="hair">
        <color indexed="64"/>
      </bottom>
      <diagonal/>
    </border>
    <border>
      <left style="thick">
        <color auto="1"/>
      </left>
      <right/>
      <top/>
      <bottom style="mediumDashed">
        <color auto="1"/>
      </bottom>
      <diagonal/>
    </border>
    <border>
      <left style="hair">
        <color auto="1"/>
      </left>
      <right style="hair">
        <color auto="1"/>
      </right>
      <top/>
      <bottom style="mediumDashed">
        <color auto="1"/>
      </bottom>
      <diagonal/>
    </border>
    <border>
      <left style="hair">
        <color auto="1"/>
      </left>
      <right style="thick">
        <color auto="1"/>
      </right>
      <top/>
      <bottom style="mediumDashed">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medium">
        <color indexed="64"/>
      </left>
      <right style="medium">
        <color auto="1"/>
      </right>
      <top style="medium">
        <color auto="1"/>
      </top>
      <bottom style="mediumDashed">
        <color indexed="64"/>
      </bottom>
      <diagonal/>
    </border>
    <border>
      <left style="medium">
        <color indexed="64"/>
      </left>
      <right style="thin">
        <color indexed="64"/>
      </right>
      <top style="mediumDashed">
        <color auto="1"/>
      </top>
      <bottom style="mediumDashed">
        <color indexed="64"/>
      </bottom>
      <diagonal/>
    </border>
    <border>
      <left/>
      <right style="thin">
        <color auto="1"/>
      </right>
      <top/>
      <bottom style="mediumDashed">
        <color auto="1"/>
      </bottom>
      <diagonal/>
    </border>
    <border>
      <left style="medium">
        <color auto="1"/>
      </left>
      <right style="medium">
        <color auto="1"/>
      </right>
      <top style="hair">
        <color auto="1"/>
      </top>
      <bottom/>
      <diagonal/>
    </border>
    <border>
      <left style="medium">
        <color auto="1"/>
      </left>
      <right style="thin">
        <color auto="1"/>
      </right>
      <top style="thick">
        <color auto="1"/>
      </top>
      <bottom/>
      <diagonal/>
    </border>
    <border>
      <left style="medium">
        <color auto="1"/>
      </left>
      <right style="thin">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medium">
        <color auto="1"/>
      </left>
      <right style="thin">
        <color auto="1"/>
      </right>
      <top style="mediumDashed">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mediumDashed">
        <color auto="1"/>
      </bottom>
      <diagonal/>
    </border>
    <border>
      <left style="medium">
        <color auto="1"/>
      </left>
      <right style="thin">
        <color auto="1"/>
      </right>
      <top/>
      <bottom style="mediumDashed">
        <color auto="1"/>
      </bottom>
      <diagonal/>
    </border>
    <border>
      <left style="medium">
        <color auto="1"/>
      </left>
      <right style="thin">
        <color auto="1"/>
      </right>
      <top style="hair">
        <color auto="1"/>
      </top>
      <bottom style="thick">
        <color auto="1"/>
      </bottom>
      <diagonal/>
    </border>
    <border>
      <left/>
      <right style="thin">
        <color indexed="64"/>
      </right>
      <top style="hair">
        <color auto="1"/>
      </top>
      <bottom style="hair">
        <color auto="1"/>
      </bottom>
      <diagonal/>
    </border>
    <border>
      <left/>
      <right style="thin">
        <color indexed="64"/>
      </right>
      <top style="hair">
        <color auto="1"/>
      </top>
      <bottom style="mediumDashed">
        <color auto="1"/>
      </bottom>
      <diagonal/>
    </border>
    <border>
      <left/>
      <right style="thin">
        <color indexed="64"/>
      </right>
      <top style="mediumDashed">
        <color auto="1"/>
      </top>
      <bottom style="mediumDashed">
        <color indexed="64"/>
      </bottom>
      <diagonal/>
    </border>
    <border>
      <left style="medium">
        <color auto="1"/>
      </left>
      <right style="medium">
        <color auto="1"/>
      </right>
      <top style="thin">
        <color auto="1"/>
      </top>
      <bottom style="hair">
        <color auto="1"/>
      </bottom>
      <diagonal/>
    </border>
    <border>
      <left style="medium">
        <color auto="1"/>
      </left>
      <right style="medium">
        <color auto="1"/>
      </right>
      <top/>
      <bottom/>
      <diagonal/>
    </border>
    <border>
      <left style="medium">
        <color auto="1"/>
      </left>
      <right style="medium">
        <color auto="1"/>
      </right>
      <top style="mediumDashed">
        <color indexed="64"/>
      </top>
      <bottom style="mediumDashed">
        <color indexed="64"/>
      </bottom>
      <diagonal/>
    </border>
    <border>
      <left style="medium">
        <color auto="1"/>
      </left>
      <right style="medium">
        <color auto="1"/>
      </right>
      <top/>
      <bottom style="mediumDashed">
        <color indexed="64"/>
      </bottom>
      <diagonal/>
    </border>
    <border>
      <left style="medium">
        <color auto="1"/>
      </left>
      <right style="medium">
        <color auto="1"/>
      </right>
      <top style="hair">
        <color auto="1"/>
      </top>
      <bottom style="thick">
        <color auto="1"/>
      </bottom>
      <diagonal/>
    </border>
    <border>
      <left style="thick">
        <color auto="1"/>
      </left>
      <right style="hair">
        <color auto="1"/>
      </right>
      <top style="hair">
        <color auto="1"/>
      </top>
      <bottom style="mediumDashed">
        <color auto="1"/>
      </bottom>
      <diagonal/>
    </border>
    <border>
      <left style="medium">
        <color indexed="64"/>
      </left>
      <right/>
      <top/>
      <bottom style="thick">
        <color indexed="64"/>
      </bottom>
      <diagonal/>
    </border>
    <border>
      <left/>
      <right/>
      <top/>
      <bottom style="thick">
        <color indexed="64"/>
      </bottom>
      <diagonal/>
    </border>
    <border>
      <left style="dotted">
        <color indexed="64"/>
      </left>
      <right/>
      <top style="hair">
        <color auto="1"/>
      </top>
      <bottom style="mediumDashed">
        <color auto="1"/>
      </bottom>
      <diagonal/>
    </border>
    <border>
      <left/>
      <right style="thin">
        <color indexed="64"/>
      </right>
      <top style="thick">
        <color indexed="64"/>
      </top>
      <bottom/>
      <diagonal/>
    </border>
    <border>
      <left/>
      <right style="thin">
        <color indexed="64"/>
      </right>
      <top style="thin">
        <color indexed="64"/>
      </top>
      <bottom style="hair">
        <color auto="1"/>
      </bottom>
      <diagonal/>
    </border>
    <border>
      <left/>
      <right style="thin">
        <color indexed="64"/>
      </right>
      <top style="hair">
        <color auto="1"/>
      </top>
      <bottom/>
      <diagonal/>
    </border>
    <border>
      <left/>
      <right style="thin">
        <color indexed="64"/>
      </right>
      <top style="hair">
        <color auto="1"/>
      </top>
      <bottom style="thin">
        <color auto="1"/>
      </bottom>
      <diagonal/>
    </border>
    <border>
      <left/>
      <right style="thin">
        <color indexed="64"/>
      </right>
      <top style="medium">
        <color auto="1"/>
      </top>
      <bottom style="hair">
        <color indexed="64"/>
      </bottom>
      <diagonal/>
    </border>
    <border>
      <left/>
      <right style="thin">
        <color indexed="64"/>
      </right>
      <top style="mediumDashed">
        <color auto="1"/>
      </top>
      <bottom style="hair">
        <color auto="1"/>
      </bottom>
      <diagonal/>
    </border>
    <border>
      <left/>
      <right style="thin">
        <color indexed="64"/>
      </right>
      <top/>
      <bottom style="hair">
        <color auto="1"/>
      </bottom>
      <diagonal/>
    </border>
    <border>
      <left/>
      <right style="thin">
        <color indexed="64"/>
      </right>
      <top style="hair">
        <color auto="1"/>
      </top>
      <bottom style="thick">
        <color auto="1"/>
      </bottom>
      <diagonal/>
    </border>
    <border>
      <left style="medium">
        <color auto="1"/>
      </left>
      <right style="medium">
        <color auto="1"/>
      </right>
      <top style="thick">
        <color auto="1"/>
      </top>
      <bottom/>
      <diagonal/>
    </border>
    <border>
      <left style="medium">
        <color auto="1"/>
      </left>
      <right style="medium">
        <color auto="1"/>
      </right>
      <top/>
      <bottom style="thin">
        <color auto="1"/>
      </bottom>
      <diagonal/>
    </border>
    <border>
      <left/>
      <right/>
      <top style="thick">
        <color auto="1"/>
      </top>
      <bottom/>
      <diagonal/>
    </border>
    <border>
      <left style="hair">
        <color auto="1"/>
      </left>
      <right style="thin">
        <color auto="1"/>
      </right>
      <top style="hair">
        <color auto="1"/>
      </top>
      <bottom style="mediumDashed">
        <color auto="1"/>
      </bottom>
      <diagonal/>
    </border>
    <border>
      <left style="medium">
        <color auto="1"/>
      </left>
      <right style="medium">
        <color auto="1"/>
      </right>
      <top style="thin">
        <color auto="1"/>
      </top>
      <bottom style="medium">
        <color indexed="64"/>
      </bottom>
      <diagonal/>
    </border>
    <border>
      <left style="thick">
        <color auto="1"/>
      </left>
      <right/>
      <top style="thin">
        <color auto="1"/>
      </top>
      <bottom style="medium">
        <color indexed="64"/>
      </bottom>
      <diagonal/>
    </border>
    <border>
      <left style="thin">
        <color indexed="64"/>
      </left>
      <right style="medium">
        <color auto="1"/>
      </right>
      <top style="thin">
        <color auto="1"/>
      </top>
      <bottom style="medium">
        <color indexed="64"/>
      </bottom>
      <diagonal/>
    </border>
    <border>
      <left style="thin">
        <color indexed="64"/>
      </left>
      <right style="medium">
        <color auto="1"/>
      </right>
      <top style="hair">
        <color auto="1"/>
      </top>
      <bottom style="thin">
        <color auto="1"/>
      </bottom>
      <diagonal/>
    </border>
    <border>
      <left style="thin">
        <color indexed="64"/>
      </left>
      <right style="thin">
        <color indexed="64"/>
      </right>
      <top style="thin">
        <color auto="1"/>
      </top>
      <bottom style="medium">
        <color auto="1"/>
      </bottom>
      <diagonal/>
    </border>
    <border>
      <left style="medium">
        <color indexed="64"/>
      </left>
      <right style="hair">
        <color indexed="64"/>
      </right>
      <top style="thick">
        <color auto="1"/>
      </top>
      <bottom style="hair">
        <color auto="1"/>
      </bottom>
      <diagonal/>
    </border>
    <border>
      <left style="hair">
        <color indexed="64"/>
      </left>
      <right style="thick">
        <color auto="1"/>
      </right>
      <top style="thick">
        <color auto="1"/>
      </top>
      <bottom style="hair">
        <color auto="1"/>
      </bottom>
      <diagonal/>
    </border>
    <border>
      <left style="medium">
        <color indexed="64"/>
      </left>
      <right style="hair">
        <color indexed="64"/>
      </right>
      <top style="thin">
        <color indexed="64"/>
      </top>
      <bottom style="medium">
        <color indexed="64"/>
      </bottom>
      <diagonal/>
    </border>
    <border>
      <left style="hair">
        <color indexed="64"/>
      </left>
      <right style="thick">
        <color auto="1"/>
      </right>
      <top style="thin">
        <color auto="1"/>
      </top>
      <bottom style="medium">
        <color indexed="64"/>
      </bottom>
      <diagonal/>
    </border>
    <border>
      <left style="medium">
        <color indexed="64"/>
      </left>
      <right style="hair">
        <color indexed="64"/>
      </right>
      <top style="medium">
        <color indexed="64"/>
      </top>
      <bottom style="mediumDashed">
        <color indexed="64"/>
      </bottom>
      <diagonal/>
    </border>
    <border>
      <left style="hair">
        <color indexed="64"/>
      </left>
      <right style="thick">
        <color auto="1"/>
      </right>
      <top style="medium">
        <color auto="1"/>
      </top>
      <bottom style="mediumDashed">
        <color auto="1"/>
      </bottom>
      <diagonal/>
    </border>
    <border>
      <left style="hair">
        <color auto="1"/>
      </left>
      <right style="hair">
        <color auto="1"/>
      </right>
      <top style="thick">
        <color auto="1"/>
      </top>
      <bottom style="hair">
        <color auto="1"/>
      </bottom>
      <diagonal/>
    </border>
    <border>
      <left style="hair">
        <color auto="1"/>
      </left>
      <right style="hair">
        <color auto="1"/>
      </right>
      <top style="thin">
        <color indexed="64"/>
      </top>
      <bottom style="medium">
        <color indexed="64"/>
      </bottom>
      <diagonal/>
    </border>
    <border>
      <left style="hair">
        <color auto="1"/>
      </left>
      <right style="hair">
        <color auto="1"/>
      </right>
      <top style="medium">
        <color indexed="64"/>
      </top>
      <bottom style="mediumDashed">
        <color indexed="64"/>
      </bottom>
      <diagonal/>
    </border>
  </borders>
  <cellStyleXfs count="2">
    <xf numFmtId="0" fontId="0" fillId="0" borderId="0"/>
    <xf numFmtId="0" fontId="4" fillId="0" borderId="0" applyNumberFormat="0" applyFill="0" applyBorder="0" applyAlignment="0" applyProtection="0"/>
  </cellStyleXfs>
  <cellXfs count="1629">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vertical="center"/>
    </xf>
    <xf numFmtId="0" fontId="11" fillId="0" borderId="0" xfId="0" applyFont="1" applyAlignment="1">
      <alignment vertical="center"/>
    </xf>
    <xf numFmtId="0" fontId="3" fillId="0" borderId="0" xfId="0" applyFont="1" applyAlignment="1">
      <alignment horizontal="right" vertical="center"/>
    </xf>
    <xf numFmtId="0" fontId="9" fillId="0" borderId="0" xfId="1" applyFont="1" applyAlignment="1">
      <alignment vertical="center"/>
    </xf>
    <xf numFmtId="0" fontId="2" fillId="0" borderId="0" xfId="0" applyFont="1" applyAlignment="1">
      <alignment horizontal="left" vertical="center"/>
    </xf>
    <xf numFmtId="0" fontId="9" fillId="0" borderId="0" xfId="1"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indent="1"/>
    </xf>
    <xf numFmtId="0" fontId="3" fillId="0" borderId="3"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center"/>
    </xf>
    <xf numFmtId="0" fontId="11"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3" fillId="0" borderId="7" xfId="0" applyFont="1" applyBorder="1" applyAlignment="1">
      <alignment vertical="center"/>
    </xf>
    <xf numFmtId="0" fontId="2" fillId="0" borderId="5" xfId="0" applyFont="1" applyBorder="1" applyAlignment="1">
      <alignment vertical="center"/>
    </xf>
    <xf numFmtId="0" fontId="14" fillId="0" borderId="0" xfId="0" applyFont="1" applyAlignment="1">
      <alignment horizontal="left" vertical="center" indent="1"/>
    </xf>
    <xf numFmtId="0" fontId="7" fillId="0" borderId="0" xfId="0" applyFont="1" applyAlignment="1">
      <alignment horizontal="left" vertical="center"/>
    </xf>
    <xf numFmtId="0" fontId="3" fillId="0" borderId="24" xfId="0" applyFont="1" applyBorder="1" applyAlignment="1">
      <alignment vertical="center"/>
    </xf>
    <xf numFmtId="49" fontId="2" fillId="0" borderId="0" xfId="0" applyNumberFormat="1" applyFont="1" applyAlignment="1">
      <alignment horizontal="center" vertical="center"/>
    </xf>
    <xf numFmtId="0" fontId="14"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2" fillId="4" borderId="19" xfId="0" applyFont="1" applyFill="1" applyBorder="1" applyAlignment="1">
      <alignment horizontal="left" vertical="center"/>
    </xf>
    <xf numFmtId="0" fontId="3" fillId="0" borderId="11" xfId="0" applyFont="1" applyBorder="1" applyAlignment="1">
      <alignment vertical="center"/>
    </xf>
    <xf numFmtId="0" fontId="2" fillId="4" borderId="0" xfId="0" applyFont="1" applyFill="1" applyAlignment="1">
      <alignment vertical="center"/>
    </xf>
    <xf numFmtId="0" fontId="10" fillId="0" borderId="0" xfId="1" applyFont="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xf>
    <xf numFmtId="0" fontId="2" fillId="5" borderId="0" xfId="0" applyFont="1" applyFill="1" applyAlignment="1">
      <alignment vertical="center"/>
    </xf>
    <xf numFmtId="0" fontId="8" fillId="0" borderId="0" xfId="0" applyFont="1" applyAlignment="1">
      <alignment vertical="center"/>
    </xf>
    <xf numFmtId="0" fontId="24" fillId="0" borderId="0" xfId="1" applyFont="1" applyFill="1" applyAlignment="1">
      <alignment horizontal="right"/>
    </xf>
    <xf numFmtId="0" fontId="24" fillId="0" borderId="0" xfId="1" applyFont="1" applyAlignment="1">
      <alignment horizontal="right" vertical="center"/>
    </xf>
    <xf numFmtId="0" fontId="24" fillId="0" borderId="0" xfId="1" applyFont="1" applyFill="1" applyBorder="1" applyAlignment="1">
      <alignment horizontal="right" vertical="center"/>
    </xf>
    <xf numFmtId="0" fontId="25" fillId="0" borderId="3"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center" vertical="center"/>
    </xf>
    <xf numFmtId="0" fontId="28" fillId="0" borderId="0" xfId="0" applyFont="1" applyAlignment="1">
      <alignment vertical="center"/>
    </xf>
    <xf numFmtId="0" fontId="3" fillId="0" borderId="0" xfId="0" applyFont="1"/>
    <xf numFmtId="0" fontId="21" fillId="0" borderId="0" xfId="0" applyFont="1"/>
    <xf numFmtId="0" fontId="21" fillId="0" borderId="0" xfId="0" applyFont="1" applyAlignment="1">
      <alignment vertical="center"/>
    </xf>
    <xf numFmtId="0" fontId="30" fillId="0" borderId="0" xfId="1" applyFont="1" applyBorder="1"/>
    <xf numFmtId="0" fontId="4" fillId="0" borderId="0" xfId="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0" fontId="31" fillId="0" borderId="0" xfId="0" applyFont="1" applyAlignment="1">
      <alignment vertical="center"/>
    </xf>
    <xf numFmtId="0" fontId="2" fillId="0" borderId="16" xfId="0" applyFont="1" applyBorder="1" applyAlignment="1">
      <alignment vertical="center"/>
    </xf>
    <xf numFmtId="0" fontId="2" fillId="0" borderId="36" xfId="0" applyFont="1" applyBorder="1" applyAlignment="1">
      <alignment horizontal="right" vertical="center"/>
    </xf>
    <xf numFmtId="0" fontId="2" fillId="0" borderId="38" xfId="0" applyFont="1" applyBorder="1" applyAlignment="1">
      <alignment vertical="center"/>
    </xf>
    <xf numFmtId="0" fontId="2" fillId="0" borderId="39"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vertical="center"/>
    </xf>
    <xf numFmtId="0" fontId="2" fillId="0" borderId="24" xfId="0" applyFont="1" applyBorder="1" applyAlignment="1">
      <alignment horizontal="right" vertical="center"/>
    </xf>
    <xf numFmtId="0" fontId="30" fillId="0" borderId="0" xfId="1" applyFont="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vertical="center"/>
    </xf>
    <xf numFmtId="0" fontId="3" fillId="0" borderId="36"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vertical="center"/>
    </xf>
    <xf numFmtId="0" fontId="22" fillId="0" borderId="0" xfId="0" applyFont="1" applyAlignment="1">
      <alignment horizontal="center" vertical="center"/>
    </xf>
    <xf numFmtId="0" fontId="32" fillId="0" borderId="0" xfId="0" applyFont="1" applyAlignment="1">
      <alignment horizontal="left" vertical="center"/>
    </xf>
    <xf numFmtId="0" fontId="32" fillId="0" borderId="0" xfId="0" applyFont="1"/>
    <xf numFmtId="0" fontId="32" fillId="0" borderId="0" xfId="0" applyFont="1" applyAlignment="1">
      <alignment vertical="center"/>
    </xf>
    <xf numFmtId="0" fontId="18" fillId="0" borderId="0" xfId="0" applyFont="1" applyAlignment="1">
      <alignment horizontal="left" vertical="center"/>
    </xf>
    <xf numFmtId="0" fontId="2" fillId="0" borderId="0" xfId="0" applyFont="1" applyAlignment="1">
      <alignment horizontal="left"/>
    </xf>
    <xf numFmtId="0" fontId="19" fillId="0" borderId="0" xfId="0" applyFont="1" applyAlignment="1">
      <alignment horizontal="left" vertical="center"/>
    </xf>
    <xf numFmtId="0" fontId="33" fillId="0" borderId="0" xfId="0" applyFont="1" applyAlignment="1">
      <alignment horizontal="left" vertical="center" indent="1"/>
    </xf>
    <xf numFmtId="0" fontId="6" fillId="0" borderId="0" xfId="0" applyFont="1" applyAlignment="1">
      <alignment horizontal="left" indent="1"/>
    </xf>
    <xf numFmtId="49" fontId="6" fillId="0" borderId="0" xfId="0" applyNumberFormat="1" applyFont="1" applyAlignment="1">
      <alignment horizontal="left" vertical="center"/>
    </xf>
    <xf numFmtId="49" fontId="2" fillId="0" borderId="0" xfId="0" applyNumberFormat="1" applyFont="1" applyAlignment="1">
      <alignment horizontal="left" vertical="center"/>
    </xf>
    <xf numFmtId="49" fontId="11" fillId="0" borderId="0" xfId="0" applyNumberFormat="1" applyFont="1" applyAlignment="1">
      <alignment horizontal="center" vertical="center"/>
    </xf>
    <xf numFmtId="0" fontId="4" fillId="0" borderId="0" xfId="1"/>
    <xf numFmtId="0" fontId="2" fillId="0" borderId="39" xfId="0" applyFont="1" applyBorder="1" applyAlignment="1">
      <alignment vertical="center"/>
    </xf>
    <xf numFmtId="0" fontId="2" fillId="0" borderId="24" xfId="0" applyFont="1" applyBorder="1" applyAlignment="1">
      <alignment vertical="center"/>
    </xf>
    <xf numFmtId="0" fontId="2" fillId="0" borderId="36" xfId="0" applyFont="1" applyBorder="1" applyAlignment="1">
      <alignment vertical="center"/>
    </xf>
    <xf numFmtId="0" fontId="0" fillId="0" borderId="0" xfId="0"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4" fillId="0" borderId="0" xfId="1" applyFont="1" applyAlignment="1">
      <alignment horizontal="center" vertical="center"/>
    </xf>
    <xf numFmtId="0" fontId="21" fillId="0" borderId="2" xfId="0" applyFont="1" applyBorder="1" applyAlignment="1">
      <alignment horizontal="center" vertical="center"/>
    </xf>
    <xf numFmtId="0" fontId="0" fillId="0" borderId="0" xfId="0" applyAlignment="1">
      <alignment vertical="center"/>
    </xf>
    <xf numFmtId="0" fontId="37" fillId="0" borderId="0" xfId="0" applyFont="1" applyAlignment="1">
      <alignment vertical="center"/>
    </xf>
    <xf numFmtId="0" fontId="40" fillId="0" borderId="0" xfId="0" applyFont="1" applyAlignment="1">
      <alignment horizontal="left"/>
    </xf>
    <xf numFmtId="0" fontId="39"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vertical="center"/>
    </xf>
    <xf numFmtId="0" fontId="34" fillId="0" borderId="0" xfId="1" applyFont="1" applyAlignment="1">
      <alignment horizontal="right" vertical="center"/>
    </xf>
    <xf numFmtId="0" fontId="37" fillId="0" borderId="0" xfId="0" applyFont="1" applyAlignment="1">
      <alignment vertical="center" wrapText="1"/>
    </xf>
    <xf numFmtId="0" fontId="35" fillId="0" borderId="0" xfId="0" applyFont="1" applyAlignment="1">
      <alignment vertical="center"/>
    </xf>
    <xf numFmtId="0" fontId="42" fillId="0" borderId="0" xfId="1" applyFont="1" applyAlignment="1">
      <alignment vertical="center"/>
    </xf>
    <xf numFmtId="0" fontId="41" fillId="0" borderId="0" xfId="1" applyFont="1" applyAlignment="1">
      <alignment vertical="center"/>
    </xf>
    <xf numFmtId="0" fontId="37" fillId="0" borderId="0" xfId="0" applyFont="1" applyAlignment="1">
      <alignment horizontal="right"/>
    </xf>
    <xf numFmtId="0" fontId="38" fillId="0" borderId="0" xfId="0" applyFont="1" applyAlignment="1">
      <alignment horizontal="left" vertical="center"/>
    </xf>
    <xf numFmtId="0" fontId="37" fillId="0" borderId="0" xfId="0" applyFont="1" applyAlignment="1">
      <alignment horizontal="right" vertical="center"/>
    </xf>
    <xf numFmtId="0" fontId="39" fillId="0" borderId="0" xfId="0" applyFont="1" applyAlignment="1">
      <alignment horizontal="right" vertical="center"/>
    </xf>
    <xf numFmtId="0" fontId="0" fillId="0" borderId="0" xfId="0" applyAlignment="1">
      <alignment horizontal="right" vertical="center"/>
    </xf>
    <xf numFmtId="0" fontId="13" fillId="0" borderId="36" xfId="0" applyFont="1" applyBorder="1" applyAlignment="1">
      <alignment horizontal="right" vertical="center"/>
    </xf>
    <xf numFmtId="0" fontId="13" fillId="0" borderId="24" xfId="0" applyFont="1" applyBorder="1" applyAlignment="1">
      <alignment horizontal="right"/>
    </xf>
    <xf numFmtId="0" fontId="13" fillId="0" borderId="6" xfId="0" applyFont="1" applyBorder="1" applyAlignment="1">
      <alignment horizontal="right"/>
    </xf>
    <xf numFmtId="0" fontId="13" fillId="0" borderId="36" xfId="0" applyFont="1" applyBorder="1" applyAlignment="1">
      <alignment horizontal="right"/>
    </xf>
    <xf numFmtId="0" fontId="13" fillId="0" borderId="24" xfId="0" applyFont="1" applyBorder="1" applyAlignment="1">
      <alignment horizontal="right" vertical="center"/>
    </xf>
    <xf numFmtId="0" fontId="13" fillId="0" borderId="39" xfId="0" applyFont="1" applyBorder="1" applyAlignment="1">
      <alignment horizontal="right"/>
    </xf>
    <xf numFmtId="0" fontId="13" fillId="0" borderId="0" xfId="0" applyFont="1" applyAlignment="1">
      <alignment horizontal="right"/>
    </xf>
    <xf numFmtId="0" fontId="13" fillId="0" borderId="2" xfId="0" applyFont="1" applyBorder="1" applyAlignment="1">
      <alignment horizontal="right"/>
    </xf>
    <xf numFmtId="0" fontId="35" fillId="0" borderId="0" xfId="0" applyFont="1" applyAlignment="1">
      <alignment horizontal="right" vertical="center"/>
    </xf>
    <xf numFmtId="0" fontId="5" fillId="0" borderId="0" xfId="1" applyFont="1" applyFill="1" applyAlignment="1">
      <alignment horizontal="right"/>
    </xf>
    <xf numFmtId="0" fontId="5" fillId="0" borderId="0" xfId="1" applyFont="1" applyAlignment="1">
      <alignment horizontal="right" vertical="center"/>
    </xf>
    <xf numFmtId="0" fontId="5" fillId="0" borderId="0" xfId="1" applyFont="1" applyFill="1" applyBorder="1" applyAlignment="1">
      <alignment horizontal="right" vertical="center"/>
    </xf>
    <xf numFmtId="0" fontId="43" fillId="0" borderId="0" xfId="0" applyFont="1" applyAlignme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14" fillId="0" borderId="0" xfId="0" applyFont="1" applyAlignment="1">
      <alignment horizontal="center" vertical="center"/>
    </xf>
    <xf numFmtId="49" fontId="43" fillId="0" borderId="0" xfId="0" applyNumberFormat="1" applyFont="1" applyAlignment="1">
      <alignment horizontal="center" vertical="center"/>
    </xf>
    <xf numFmtId="0" fontId="14" fillId="0" borderId="0" xfId="0" applyFont="1" applyAlignment="1">
      <alignment vertical="center"/>
    </xf>
    <xf numFmtId="0" fontId="2" fillId="6" borderId="0" xfId="0" applyFont="1" applyFill="1" applyAlignment="1">
      <alignment horizontal="left" vertical="center"/>
    </xf>
    <xf numFmtId="0" fontId="14" fillId="6" borderId="22" xfId="0" applyFont="1" applyFill="1" applyBorder="1" applyAlignment="1">
      <alignment horizontal="right" vertical="center"/>
    </xf>
    <xf numFmtId="0" fontId="2" fillId="6" borderId="19" xfId="0" applyFont="1" applyFill="1" applyBorder="1" applyAlignment="1">
      <alignment horizontal="left" vertical="center"/>
    </xf>
    <xf numFmtId="0" fontId="2" fillId="6" borderId="20" xfId="0" applyFont="1" applyFill="1" applyBorder="1" applyAlignment="1">
      <alignment horizontal="right" vertical="center"/>
    </xf>
    <xf numFmtId="0" fontId="3" fillId="6" borderId="0" xfId="0" applyFont="1" applyFill="1" applyAlignment="1">
      <alignment vertical="center"/>
    </xf>
    <xf numFmtId="0" fontId="3" fillId="6" borderId="22" xfId="0" applyFont="1" applyFill="1" applyBorder="1" applyAlignment="1">
      <alignment vertical="center"/>
    </xf>
    <xf numFmtId="0" fontId="21" fillId="0" borderId="11" xfId="0" applyFont="1" applyBorder="1" applyAlignment="1">
      <alignment vertical="center"/>
    </xf>
    <xf numFmtId="0" fontId="21" fillId="0" borderId="38" xfId="0" applyFont="1" applyBorder="1" applyAlignment="1">
      <alignment vertical="center"/>
    </xf>
    <xf numFmtId="0" fontId="21" fillId="0" borderId="3" xfId="0" applyFont="1" applyBorder="1" applyAlignment="1">
      <alignment vertical="center"/>
    </xf>
    <xf numFmtId="0" fontId="46" fillId="0" borderId="0" xfId="1" applyFont="1" applyAlignment="1">
      <alignment horizontal="right" vertical="center"/>
    </xf>
    <xf numFmtId="0" fontId="21" fillId="0" borderId="9" xfId="0" applyFont="1" applyBorder="1" applyAlignment="1">
      <alignment vertical="center"/>
    </xf>
    <xf numFmtId="0" fontId="13" fillId="0" borderId="10" xfId="0" applyFont="1" applyBorder="1" applyAlignment="1">
      <alignment horizontal="right"/>
    </xf>
    <xf numFmtId="0" fontId="46" fillId="0" borderId="0" xfId="1" applyFont="1" applyFill="1" applyBorder="1" applyAlignment="1">
      <alignment horizontal="right" vertical="center"/>
    </xf>
    <xf numFmtId="0" fontId="21" fillId="0" borderId="16" xfId="0" applyFont="1" applyBorder="1" applyAlignment="1">
      <alignment vertical="center"/>
    </xf>
    <xf numFmtId="0" fontId="2" fillId="6" borderId="22" xfId="0" applyFont="1" applyFill="1" applyBorder="1" applyAlignment="1">
      <alignment horizontal="right" vertical="center"/>
    </xf>
    <xf numFmtId="0" fontId="4" fillId="0" borderId="0" xfId="1" quotePrefix="1" applyAlignment="1">
      <alignment vertical="center"/>
    </xf>
    <xf numFmtId="0" fontId="21" fillId="0" borderId="5" xfId="0" applyFont="1" applyBorder="1" applyAlignment="1">
      <alignment vertical="center"/>
    </xf>
    <xf numFmtId="0" fontId="21" fillId="0" borderId="13" xfId="0" applyFont="1" applyBorder="1" applyAlignment="1">
      <alignment vertical="center"/>
    </xf>
    <xf numFmtId="0" fontId="13" fillId="0" borderId="34" xfId="0" applyFont="1" applyBorder="1" applyAlignment="1">
      <alignment horizontal="right"/>
    </xf>
    <xf numFmtId="0" fontId="13" fillId="0" borderId="26" xfId="0" applyFont="1" applyBorder="1" applyAlignment="1">
      <alignment horizontal="right"/>
    </xf>
    <xf numFmtId="0" fontId="4" fillId="0" borderId="0" xfId="1" applyAlignment="1">
      <alignment horizontal="right" vertical="center"/>
    </xf>
    <xf numFmtId="0" fontId="48" fillId="0" borderId="0" xfId="0" applyFont="1" applyAlignment="1">
      <alignment horizontal="left" vertical="center"/>
    </xf>
    <xf numFmtId="0" fontId="48" fillId="0" borderId="0" xfId="0" applyFont="1" applyAlignment="1">
      <alignment vertical="center"/>
    </xf>
    <xf numFmtId="0" fontId="49" fillId="0" borderId="0" xfId="0" applyFont="1" applyAlignment="1">
      <alignment vertical="center"/>
    </xf>
    <xf numFmtId="0" fontId="21" fillId="0" borderId="19" xfId="0" applyFont="1" applyBorder="1" applyAlignment="1">
      <alignment vertical="center"/>
    </xf>
    <xf numFmtId="49" fontId="6" fillId="0" borderId="0" xfId="0" applyNumberFormat="1" applyFont="1" applyAlignment="1">
      <alignment horizontal="center" vertical="center"/>
    </xf>
    <xf numFmtId="0" fontId="36" fillId="0" borderId="0" xfId="0" applyFont="1" applyAlignment="1">
      <alignment horizontal="left" vertical="center"/>
    </xf>
    <xf numFmtId="0" fontId="16" fillId="0" borderId="51" xfId="0" applyFont="1" applyBorder="1" applyAlignment="1">
      <alignment vertical="center"/>
    </xf>
    <xf numFmtId="0" fontId="16" fillId="0" borderId="54" xfId="0" applyFont="1" applyBorder="1" applyAlignment="1">
      <alignment vertical="center"/>
    </xf>
    <xf numFmtId="0" fontId="50" fillId="0" borderId="55" xfId="0" applyFont="1" applyBorder="1" applyAlignment="1">
      <alignment horizontal="right"/>
    </xf>
    <xf numFmtId="0" fontId="25" fillId="0" borderId="51" xfId="0" applyFont="1" applyBorder="1" applyAlignment="1">
      <alignment vertical="center"/>
    </xf>
    <xf numFmtId="0" fontId="25" fillId="0" borderId="54" xfId="0" applyFont="1" applyBorder="1" applyAlignment="1">
      <alignment vertical="center"/>
    </xf>
    <xf numFmtId="0" fontId="8" fillId="4" borderId="13"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2" fillId="6" borderId="0" xfId="0" applyFont="1" applyFill="1" applyAlignment="1">
      <alignment vertical="center"/>
    </xf>
    <xf numFmtId="0" fontId="36" fillId="0" borderId="2" xfId="0" applyFont="1" applyBorder="1" applyAlignment="1">
      <alignment vertical="center"/>
    </xf>
    <xf numFmtId="0" fontId="25" fillId="0" borderId="3" xfId="0" applyFont="1" applyBorder="1" applyAlignment="1">
      <alignment vertical="center"/>
    </xf>
    <xf numFmtId="0" fontId="25" fillId="0" borderId="2" xfId="0" applyFont="1" applyBorder="1" applyAlignment="1">
      <alignment vertical="center"/>
    </xf>
    <xf numFmtId="0" fontId="25" fillId="0" borderId="16" xfId="0" applyFont="1" applyBorder="1" applyAlignment="1">
      <alignment vertical="center"/>
    </xf>
    <xf numFmtId="0" fontId="36" fillId="0" borderId="24" xfId="0" applyFont="1" applyBorder="1" applyAlignment="1">
      <alignment vertical="center"/>
    </xf>
    <xf numFmtId="0" fontId="52" fillId="0" borderId="3" xfId="0" applyFont="1" applyBorder="1" applyAlignment="1">
      <alignment vertical="center"/>
    </xf>
    <xf numFmtId="0" fontId="25" fillId="0" borderId="11" xfId="0" applyFont="1" applyBorder="1" applyAlignment="1">
      <alignment vertical="center"/>
    </xf>
    <xf numFmtId="0" fontId="8" fillId="5" borderId="13" xfId="0" applyFont="1" applyFill="1" applyBorder="1" applyAlignment="1">
      <alignment vertical="center"/>
    </xf>
    <xf numFmtId="0" fontId="2" fillId="5" borderId="0" xfId="0" applyFont="1" applyFill="1" applyAlignment="1">
      <alignment horizontal="left" vertical="center"/>
    </xf>
    <xf numFmtId="0" fontId="53" fillId="0" borderId="36" xfId="0" applyFont="1" applyBorder="1" applyAlignment="1">
      <alignment horizontal="right"/>
    </xf>
    <xf numFmtId="0" fontId="51" fillId="0" borderId="2" xfId="0" applyFont="1" applyBorder="1" applyAlignment="1">
      <alignment horizontal="left" vertical="center"/>
    </xf>
    <xf numFmtId="0" fontId="52" fillId="0" borderId="3" xfId="0" applyFont="1" applyBorder="1" applyAlignment="1">
      <alignment horizontal="left" vertical="center"/>
    </xf>
    <xf numFmtId="0" fontId="45" fillId="0" borderId="3" xfId="0" applyFont="1" applyBorder="1" applyAlignment="1">
      <alignment horizontal="left" vertical="center"/>
    </xf>
    <xf numFmtId="0" fontId="45" fillId="0" borderId="2" xfId="0" applyFont="1" applyBorder="1" applyAlignment="1">
      <alignment horizontal="left" vertical="center"/>
    </xf>
    <xf numFmtId="0" fontId="25" fillId="0" borderId="0" xfId="0" applyFont="1" applyAlignment="1">
      <alignment vertical="center"/>
    </xf>
    <xf numFmtId="0" fontId="25" fillId="0" borderId="7" xfId="0" applyFont="1" applyBorder="1" applyAlignment="1">
      <alignment vertical="center"/>
    </xf>
    <xf numFmtId="0" fontId="47" fillId="0" borderId="52" xfId="0" applyFont="1" applyBorder="1" applyAlignment="1">
      <alignment horizontal="right"/>
    </xf>
    <xf numFmtId="0" fontId="8" fillId="6" borderId="0" xfId="0" applyFont="1" applyFill="1" applyAlignment="1">
      <alignment vertical="center"/>
    </xf>
    <xf numFmtId="0" fontId="8" fillId="6" borderId="22" xfId="0" applyFont="1" applyFill="1" applyBorder="1" applyAlignment="1">
      <alignment vertical="center"/>
    </xf>
    <xf numFmtId="0" fontId="8" fillId="6" borderId="13" xfId="0" applyFont="1" applyFill="1" applyBorder="1" applyAlignment="1">
      <alignment vertical="center" wrapText="1"/>
    </xf>
    <xf numFmtId="0" fontId="8" fillId="6" borderId="14" xfId="0" applyFont="1" applyFill="1" applyBorder="1" applyAlignment="1">
      <alignment vertical="center" wrapText="1"/>
    </xf>
    <xf numFmtId="0" fontId="8" fillId="6" borderId="22" xfId="0" applyFont="1" applyFill="1" applyBorder="1" applyAlignment="1">
      <alignment vertical="center" wrapText="1"/>
    </xf>
    <xf numFmtId="0" fontId="2" fillId="8" borderId="22" xfId="0" applyFont="1" applyFill="1" applyBorder="1" applyAlignment="1">
      <alignment horizontal="right" vertical="center"/>
    </xf>
    <xf numFmtId="0" fontId="2" fillId="8" borderId="0" xfId="0" applyFont="1" applyFill="1" applyAlignment="1">
      <alignment horizontal="left" vertical="center"/>
    </xf>
    <xf numFmtId="0" fontId="14" fillId="5" borderId="22" xfId="0" applyFont="1" applyFill="1" applyBorder="1" applyAlignment="1">
      <alignment horizontal="right" vertical="center"/>
    </xf>
    <xf numFmtId="0" fontId="2" fillId="5" borderId="19" xfId="0" applyFont="1" applyFill="1" applyBorder="1" applyAlignment="1">
      <alignment horizontal="left" vertical="center"/>
    </xf>
    <xf numFmtId="0" fontId="2" fillId="5" borderId="20" xfId="0" applyFont="1" applyFill="1" applyBorder="1" applyAlignment="1">
      <alignment horizontal="right" vertical="center"/>
    </xf>
    <xf numFmtId="0" fontId="2" fillId="9" borderId="0" xfId="0" applyFont="1" applyFill="1" applyAlignment="1">
      <alignment horizontal="left" vertical="center"/>
    </xf>
    <xf numFmtId="0" fontId="14" fillId="9" borderId="22" xfId="0" applyFont="1" applyFill="1" applyBorder="1" applyAlignment="1">
      <alignment horizontal="right" vertical="center"/>
    </xf>
    <xf numFmtId="0" fontId="2" fillId="9" borderId="19" xfId="0" applyFont="1" applyFill="1" applyBorder="1" applyAlignment="1">
      <alignment horizontal="left" vertical="center"/>
    </xf>
    <xf numFmtId="0" fontId="2" fillId="9" borderId="20" xfId="0" applyFont="1" applyFill="1" applyBorder="1" applyAlignment="1">
      <alignment horizontal="right" vertical="center"/>
    </xf>
    <xf numFmtId="0" fontId="2" fillId="9" borderId="22" xfId="0" applyFont="1" applyFill="1" applyBorder="1" applyAlignment="1">
      <alignment horizontal="right" vertical="center"/>
    </xf>
    <xf numFmtId="0" fontId="6" fillId="7" borderId="14" xfId="0" applyFont="1" applyFill="1" applyBorder="1" applyAlignment="1">
      <alignment horizontal="right" vertical="center"/>
    </xf>
    <xf numFmtId="0" fontId="2" fillId="7" borderId="20" xfId="0" applyFont="1" applyFill="1" applyBorder="1" applyAlignment="1">
      <alignment horizontal="right" vertical="center"/>
    </xf>
    <xf numFmtId="0" fontId="2" fillId="7" borderId="19" xfId="0" applyFont="1" applyFill="1" applyBorder="1" applyAlignment="1">
      <alignment vertical="center"/>
    </xf>
    <xf numFmtId="0" fontId="6" fillId="7" borderId="20" xfId="0" applyFont="1" applyFill="1" applyBorder="1" applyAlignment="1">
      <alignment horizontal="right" vertical="center"/>
    </xf>
    <xf numFmtId="0" fontId="14" fillId="7" borderId="22" xfId="0" applyFont="1" applyFill="1" applyBorder="1" applyAlignment="1">
      <alignment horizontal="right" vertical="center"/>
    </xf>
    <xf numFmtId="0" fontId="2" fillId="7" borderId="14" xfId="0" applyFont="1" applyFill="1" applyBorder="1" applyAlignment="1">
      <alignment horizontal="right" vertical="center"/>
    </xf>
    <xf numFmtId="0" fontId="6" fillId="7" borderId="14" xfId="0" applyFont="1" applyFill="1" applyBorder="1" applyAlignment="1">
      <alignment vertical="center"/>
    </xf>
    <xf numFmtId="0" fontId="2" fillId="7" borderId="47"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22" xfId="0" applyFont="1" applyFill="1" applyBorder="1" applyAlignment="1">
      <alignment horizontal="right" vertical="center"/>
    </xf>
    <xf numFmtId="0" fontId="13" fillId="3" borderId="14" xfId="0" applyFont="1" applyFill="1" applyBorder="1" applyAlignment="1">
      <alignment vertical="center"/>
    </xf>
    <xf numFmtId="0" fontId="2" fillId="3" borderId="20" xfId="0" applyFont="1" applyFill="1" applyBorder="1" applyAlignment="1">
      <alignment horizontal="right" vertical="center"/>
    </xf>
    <xf numFmtId="0" fontId="2" fillId="3" borderId="47" xfId="0" applyFont="1" applyFill="1" applyBorder="1" applyAlignment="1">
      <alignment horizontal="right" vertical="center"/>
    </xf>
    <xf numFmtId="0" fontId="8" fillId="9" borderId="0" xfId="0" applyFont="1" applyFill="1" applyAlignment="1">
      <alignment vertical="center"/>
    </xf>
    <xf numFmtId="0" fontId="2" fillId="9" borderId="0" xfId="0" applyFont="1" applyFill="1" applyAlignment="1">
      <alignment vertical="center"/>
    </xf>
    <xf numFmtId="0" fontId="2" fillId="3" borderId="22" xfId="0" applyFont="1" applyFill="1" applyBorder="1" applyAlignment="1">
      <alignment horizontal="right" vertical="center"/>
    </xf>
    <xf numFmtId="0" fontId="14" fillId="8" borderId="22" xfId="0" applyFont="1" applyFill="1" applyBorder="1" applyAlignment="1">
      <alignment horizontal="right" vertical="center"/>
    </xf>
    <xf numFmtId="0" fontId="6" fillId="6" borderId="22" xfId="0" applyFont="1" applyFill="1" applyBorder="1" applyAlignment="1">
      <alignment horizontal="right" vertical="center"/>
    </xf>
    <xf numFmtId="0" fontId="6" fillId="5" borderId="22" xfId="0" applyFont="1" applyFill="1" applyBorder="1" applyAlignment="1">
      <alignment horizontal="right" vertical="center"/>
    </xf>
    <xf numFmtId="0" fontId="2" fillId="5" borderId="28" xfId="0" applyFont="1" applyFill="1" applyBorder="1" applyAlignment="1">
      <alignment horizontal="left" vertical="center"/>
    </xf>
    <xf numFmtId="0" fontId="2" fillId="5" borderId="47" xfId="0" applyFont="1" applyFill="1" applyBorder="1" applyAlignment="1">
      <alignment horizontal="right" vertical="center"/>
    </xf>
    <xf numFmtId="0" fontId="2" fillId="5" borderId="22" xfId="0" applyFont="1" applyFill="1" applyBorder="1" applyAlignment="1">
      <alignment horizontal="right" vertical="center"/>
    </xf>
    <xf numFmtId="0" fontId="2" fillId="5" borderId="22" xfId="0" applyFont="1" applyFill="1" applyBorder="1" applyAlignment="1">
      <alignment vertical="center"/>
    </xf>
    <xf numFmtId="0" fontId="2" fillId="6" borderId="28" xfId="0" applyFont="1" applyFill="1" applyBorder="1" applyAlignment="1">
      <alignment horizontal="left" vertical="center"/>
    </xf>
    <xf numFmtId="0" fontId="2" fillId="6" borderId="47" xfId="0" applyFont="1" applyFill="1" applyBorder="1" applyAlignment="1">
      <alignment horizontal="right" vertical="center"/>
    </xf>
    <xf numFmtId="0" fontId="8" fillId="5" borderId="44" xfId="0" applyFont="1" applyFill="1" applyBorder="1" applyAlignment="1">
      <alignment vertical="center" wrapText="1"/>
    </xf>
    <xf numFmtId="0" fontId="8" fillId="5" borderId="22" xfId="0" applyFont="1" applyFill="1" applyBorder="1" applyAlignment="1">
      <alignment vertical="center" wrapText="1"/>
    </xf>
    <xf numFmtId="0" fontId="8" fillId="5" borderId="14" xfId="0" applyFont="1" applyFill="1" applyBorder="1" applyAlignment="1">
      <alignment vertical="center"/>
    </xf>
    <xf numFmtId="0" fontId="8" fillId="0" borderId="0" xfId="0" applyFont="1" applyAlignment="1">
      <alignment vertical="center" wrapText="1"/>
    </xf>
    <xf numFmtId="0" fontId="0" fillId="9" borderId="58" xfId="0" applyFill="1" applyBorder="1"/>
    <xf numFmtId="0" fontId="14" fillId="9" borderId="60" xfId="0" applyFont="1" applyFill="1" applyBorder="1" applyAlignment="1">
      <alignment horizontal="right" vertical="center"/>
    </xf>
    <xf numFmtId="0" fontId="2" fillId="9" borderId="62" xfId="0" applyFont="1" applyFill="1" applyBorder="1" applyAlignment="1">
      <alignment horizontal="right" vertical="center"/>
    </xf>
    <xf numFmtId="0" fontId="2" fillId="9" borderId="60" xfId="0" applyFont="1" applyFill="1" applyBorder="1" applyAlignment="1">
      <alignment horizontal="right" vertical="center"/>
    </xf>
    <xf numFmtId="0" fontId="6" fillId="2" borderId="14" xfId="0" applyFont="1" applyFill="1" applyBorder="1" applyAlignment="1">
      <alignment horizontal="right" vertical="center"/>
    </xf>
    <xf numFmtId="0" fontId="54" fillId="0" borderId="0" xfId="1" applyFont="1" applyAlignment="1">
      <alignment vertical="center"/>
    </xf>
    <xf numFmtId="0" fontId="55" fillId="0" borderId="0" xfId="0" applyFont="1" applyAlignment="1">
      <alignment horizontal="left" vertical="center"/>
    </xf>
    <xf numFmtId="0" fontId="21" fillId="5" borderId="18" xfId="0" applyFont="1" applyFill="1" applyBorder="1" applyAlignment="1">
      <alignment horizontal="center" vertical="center"/>
    </xf>
    <xf numFmtId="0" fontId="21" fillId="9" borderId="18" xfId="0" applyFont="1" applyFill="1" applyBorder="1" applyAlignment="1">
      <alignment horizontal="center" vertical="center"/>
    </xf>
    <xf numFmtId="0" fontId="21" fillId="5" borderId="21" xfId="0" applyFont="1" applyFill="1" applyBorder="1" applyAlignment="1">
      <alignment horizontal="right" vertical="center"/>
    </xf>
    <xf numFmtId="0" fontId="21" fillId="5" borderId="18" xfId="0" applyFont="1" applyFill="1" applyBorder="1" applyAlignment="1">
      <alignment horizontal="right" vertical="center"/>
    </xf>
    <xf numFmtId="0" fontId="44" fillId="9" borderId="46" xfId="0" applyFont="1" applyFill="1" applyBorder="1" applyAlignment="1">
      <alignment horizontal="right" vertical="center"/>
    </xf>
    <xf numFmtId="0" fontId="21" fillId="9" borderId="21" xfId="0" applyFont="1" applyFill="1" applyBorder="1" applyAlignment="1">
      <alignment horizontal="right" vertical="center"/>
    </xf>
    <xf numFmtId="0" fontId="21" fillId="9" borderId="18" xfId="0" applyFont="1" applyFill="1" applyBorder="1" applyAlignment="1">
      <alignment horizontal="right" vertical="center"/>
    </xf>
    <xf numFmtId="0" fontId="12" fillId="0" borderId="0" xfId="0" applyFont="1" applyAlignment="1">
      <alignment horizontal="right" vertical="center"/>
    </xf>
    <xf numFmtId="0" fontId="26" fillId="0" borderId="1" xfId="0" applyFont="1" applyBorder="1" applyAlignment="1">
      <alignment horizontal="right" vertical="center"/>
    </xf>
    <xf numFmtId="0" fontId="44" fillId="5" borderId="21" xfId="0" applyFont="1" applyFill="1" applyBorder="1" applyAlignment="1">
      <alignment horizontal="right" vertical="center"/>
    </xf>
    <xf numFmtId="0" fontId="44" fillId="5" borderId="40" xfId="0" applyFont="1" applyFill="1" applyBorder="1" applyAlignment="1">
      <alignment horizontal="right" vertical="center"/>
    </xf>
    <xf numFmtId="0" fontId="44" fillId="9" borderId="40" xfId="0" applyFont="1" applyFill="1" applyBorder="1" applyAlignment="1">
      <alignment horizontal="right" vertical="center"/>
    </xf>
    <xf numFmtId="0" fontId="29" fillId="0" borderId="0" xfId="0" applyFont="1" applyAlignment="1">
      <alignment horizontal="right" vertical="center"/>
    </xf>
    <xf numFmtId="0" fontId="25" fillId="0" borderId="13" xfId="0" applyFont="1" applyBorder="1" applyAlignment="1">
      <alignment vertical="center"/>
    </xf>
    <xf numFmtId="0" fontId="25" fillId="0" borderId="13" xfId="0" applyFont="1" applyBorder="1" applyAlignment="1">
      <alignment vertical="center" wrapText="1"/>
    </xf>
    <xf numFmtId="0" fontId="27" fillId="0" borderId="34" xfId="0" applyFont="1" applyBorder="1" applyAlignment="1">
      <alignment vertical="center" wrapText="1"/>
    </xf>
    <xf numFmtId="0" fontId="12" fillId="5" borderId="13" xfId="0" applyFont="1" applyFill="1" applyBorder="1" applyAlignment="1">
      <alignment vertical="center"/>
    </xf>
    <xf numFmtId="0" fontId="12" fillId="5" borderId="0" xfId="0" applyFont="1" applyFill="1" applyAlignment="1">
      <alignment vertical="center"/>
    </xf>
    <xf numFmtId="0" fontId="2" fillId="2" borderId="19" xfId="0" applyFont="1" applyFill="1" applyBorder="1" applyAlignment="1">
      <alignment horizontal="left" vertical="center"/>
    </xf>
    <xf numFmtId="0" fontId="2" fillId="3" borderId="19" xfId="0" applyFont="1" applyFill="1" applyBorder="1" applyAlignment="1">
      <alignment horizontal="left" vertical="center"/>
    </xf>
    <xf numFmtId="0" fontId="25" fillId="0" borderId="5" xfId="0" applyFont="1" applyBorder="1" applyAlignment="1">
      <alignment horizontal="left" vertical="center"/>
    </xf>
    <xf numFmtId="0" fontId="2" fillId="2" borderId="0" xfId="0" applyFont="1" applyFill="1" applyAlignment="1">
      <alignment horizontal="left" vertical="center"/>
    </xf>
    <xf numFmtId="0" fontId="26" fillId="0" borderId="3" xfId="0" applyFont="1" applyBorder="1" applyAlignment="1">
      <alignment horizontal="left" vertical="center"/>
    </xf>
    <xf numFmtId="0" fontId="12" fillId="2" borderId="13" xfId="0" applyFont="1" applyFill="1" applyBorder="1" applyAlignment="1">
      <alignment horizontal="left" vertical="center"/>
    </xf>
    <xf numFmtId="0" fontId="8" fillId="7" borderId="14" xfId="0" applyFont="1" applyFill="1" applyBorder="1" applyAlignment="1">
      <alignment vertical="center" wrapText="1"/>
    </xf>
    <xf numFmtId="0" fontId="13" fillId="0" borderId="0" xfId="0" applyFont="1" applyAlignment="1">
      <alignment horizontal="right" vertical="center"/>
    </xf>
    <xf numFmtId="0" fontId="21" fillId="0" borderId="0" xfId="0" applyFont="1" applyAlignment="1">
      <alignment horizontal="left" vertical="center"/>
    </xf>
    <xf numFmtId="0" fontId="25" fillId="0" borderId="4" xfId="0" applyFont="1" applyBorder="1" applyAlignment="1">
      <alignment horizontal="left" vertical="center"/>
    </xf>
    <xf numFmtId="0" fontId="26" fillId="0" borderId="5" xfId="0" applyFont="1" applyBorder="1" applyAlignment="1">
      <alignment horizontal="left" vertical="center"/>
    </xf>
    <xf numFmtId="0" fontId="58" fillId="0" borderId="5" xfId="0" applyFont="1" applyBorder="1" applyAlignment="1">
      <alignment horizontal="left" vertical="center"/>
    </xf>
    <xf numFmtId="0" fontId="11" fillId="0" borderId="6" xfId="0" applyFont="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59" fillId="0" borderId="5" xfId="0" applyFont="1" applyBorder="1" applyAlignment="1">
      <alignment horizontal="left" vertical="center"/>
    </xf>
    <xf numFmtId="0" fontId="60" fillId="0" borderId="5" xfId="0" applyFont="1" applyBorder="1" applyAlignment="1">
      <alignment horizontal="left" vertical="center"/>
    </xf>
    <xf numFmtId="0" fontId="60" fillId="0" borderId="6" xfId="0" applyFont="1" applyBorder="1" applyAlignment="1">
      <alignment horizontal="left" vertical="center"/>
    </xf>
    <xf numFmtId="0" fontId="25" fillId="0" borderId="1" xfId="0" applyFont="1" applyBorder="1" applyAlignment="1">
      <alignment horizontal="left" vertical="center"/>
    </xf>
    <xf numFmtId="0" fontId="26" fillId="0" borderId="3" xfId="0" applyFont="1" applyBorder="1" applyAlignment="1">
      <alignment vertical="center"/>
    </xf>
    <xf numFmtId="0" fontId="59" fillId="0" borderId="3" xfId="0" applyFont="1" applyBorder="1" applyAlignment="1">
      <alignment vertical="center"/>
    </xf>
    <xf numFmtId="0" fontId="60" fillId="0" borderId="2" xfId="0" applyFont="1" applyBorder="1" applyAlignment="1">
      <alignmen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10" fillId="4" borderId="13" xfId="1" applyFont="1" applyFill="1" applyBorder="1" applyAlignment="1">
      <alignment horizontal="left" vertical="center"/>
    </xf>
    <xf numFmtId="0" fontId="61" fillId="4" borderId="14" xfId="1" applyFont="1" applyFill="1" applyBorder="1" applyAlignment="1">
      <alignment horizontal="right" vertical="center"/>
    </xf>
    <xf numFmtId="0" fontId="11" fillId="0" borderId="3" xfId="0" applyFont="1" applyBorder="1" applyAlignment="1">
      <alignment vertical="center"/>
    </xf>
    <xf numFmtId="0" fontId="11" fillId="0" borderId="2" xfId="0" applyFont="1" applyBorder="1" applyAlignment="1">
      <alignment vertical="center"/>
    </xf>
    <xf numFmtId="0" fontId="2" fillId="4" borderId="68" xfId="0" applyFont="1" applyFill="1" applyBorder="1" applyAlignment="1">
      <alignment horizontal="left" vertical="center"/>
    </xf>
    <xf numFmtId="0" fontId="2" fillId="4" borderId="69" xfId="0" applyFont="1" applyFill="1" applyBorder="1" applyAlignment="1">
      <alignment horizontal="left" vertical="center"/>
    </xf>
    <xf numFmtId="0" fontId="10" fillId="4" borderId="13" xfId="1" applyFont="1" applyFill="1" applyBorder="1" applyAlignment="1">
      <alignment vertical="center"/>
    </xf>
    <xf numFmtId="0" fontId="11" fillId="4" borderId="13"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12" fillId="2" borderId="13" xfId="0" applyFont="1" applyFill="1" applyBorder="1" applyAlignment="1">
      <alignment vertical="center"/>
    </xf>
    <xf numFmtId="0" fontId="11" fillId="2" borderId="13" xfId="0" applyFont="1" applyFill="1" applyBorder="1" applyAlignment="1">
      <alignment vertical="center"/>
    </xf>
    <xf numFmtId="0" fontId="3" fillId="2" borderId="13" xfId="0" applyFont="1" applyFill="1" applyBorder="1" applyAlignment="1">
      <alignment horizontal="right" vertical="center"/>
    </xf>
    <xf numFmtId="0" fontId="61" fillId="2" borderId="14" xfId="1" applyFont="1" applyFill="1" applyBorder="1" applyAlignment="1">
      <alignment horizontal="right" vertical="center"/>
    </xf>
    <xf numFmtId="0" fontId="27" fillId="0" borderId="5" xfId="0" applyFont="1" applyBorder="1" applyAlignment="1">
      <alignment horizontal="left" vertical="center"/>
    </xf>
    <xf numFmtId="0" fontId="26" fillId="0" borderId="5" xfId="0" applyFont="1" applyBorder="1" applyAlignment="1">
      <alignment vertical="center"/>
    </xf>
    <xf numFmtId="0" fontId="62" fillId="0" borderId="5" xfId="0" applyFont="1" applyBorder="1" applyAlignment="1">
      <alignment vertical="center"/>
    </xf>
    <xf numFmtId="0" fontId="11" fillId="0" borderId="6" xfId="0" applyFont="1" applyBorder="1" applyAlignment="1">
      <alignment vertical="center"/>
    </xf>
    <xf numFmtId="0" fontId="12" fillId="4" borderId="13" xfId="0" applyFont="1" applyFill="1" applyBorder="1" applyAlignment="1">
      <alignment vertical="center"/>
    </xf>
    <xf numFmtId="0" fontId="25" fillId="5" borderId="12" xfId="0" applyFont="1" applyFill="1" applyBorder="1" applyAlignment="1">
      <alignment horizontal="left" vertical="center"/>
    </xf>
    <xf numFmtId="0" fontId="25" fillId="5" borderId="13" xfId="0" applyFont="1" applyFill="1" applyBorder="1" applyAlignment="1">
      <alignment horizontal="left" vertical="center"/>
    </xf>
    <xf numFmtId="0" fontId="26" fillId="5" borderId="13" xfId="0" applyFont="1" applyFill="1" applyBorder="1" applyAlignment="1">
      <alignment horizontal="left" vertical="center"/>
    </xf>
    <xf numFmtId="0" fontId="58" fillId="5" borderId="13" xfId="0" applyFont="1" applyFill="1" applyBorder="1" applyAlignment="1">
      <alignment horizontal="left" vertical="center"/>
    </xf>
    <xf numFmtId="0" fontId="11" fillId="5" borderId="14" xfId="0" applyFont="1" applyFill="1" applyBorder="1" applyAlignment="1">
      <alignment horizontal="righ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3" xfId="0" applyFont="1" applyFill="1" applyBorder="1" applyAlignment="1">
      <alignment vertical="center"/>
    </xf>
    <xf numFmtId="0" fontId="15" fillId="3" borderId="14" xfId="0" applyFont="1" applyFill="1" applyBorder="1" applyAlignment="1">
      <alignmen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2" fillId="4" borderId="21" xfId="0" applyFont="1" applyFill="1" applyBorder="1" applyAlignment="1">
      <alignment horizontal="left" vertical="center"/>
    </xf>
    <xf numFmtId="0" fontId="2" fillId="4" borderId="0" xfId="0" applyFont="1" applyFill="1" applyAlignment="1">
      <alignment horizontal="left" vertical="center"/>
    </xf>
    <xf numFmtId="0" fontId="11" fillId="4" borderId="0" xfId="0" applyFont="1" applyFill="1" applyAlignment="1">
      <alignment horizontal="left" vertical="center"/>
    </xf>
    <xf numFmtId="0" fontId="61" fillId="4" borderId="22" xfId="1" applyFont="1" applyFill="1" applyBorder="1" applyAlignment="1">
      <alignment horizontal="right"/>
    </xf>
    <xf numFmtId="0" fontId="11" fillId="0" borderId="5" xfId="0" applyFont="1" applyBorder="1" applyAlignment="1">
      <alignment vertical="center"/>
    </xf>
    <xf numFmtId="0" fontId="11" fillId="4" borderId="21" xfId="0" applyFont="1" applyFill="1" applyBorder="1" applyAlignment="1">
      <alignment horizontal="left" vertical="center"/>
    </xf>
    <xf numFmtId="0" fontId="11" fillId="4" borderId="0" xfId="0" applyFont="1" applyFill="1" applyAlignment="1">
      <alignment vertical="center"/>
    </xf>
    <xf numFmtId="0" fontId="2" fillId="2" borderId="18" xfId="0" applyFont="1" applyFill="1" applyBorder="1" applyAlignment="1">
      <alignment horizontal="left" vertical="center"/>
    </xf>
    <xf numFmtId="0" fontId="11" fillId="2" borderId="19" xfId="0" applyFont="1" applyFill="1" applyBorder="1" applyAlignment="1">
      <alignment vertical="center"/>
    </xf>
    <xf numFmtId="0" fontId="11" fillId="2" borderId="19" xfId="0" applyFont="1" applyFill="1" applyBorder="1" applyAlignment="1">
      <alignment horizontal="left" vertical="center"/>
    </xf>
    <xf numFmtId="0" fontId="11" fillId="2" borderId="20" xfId="0" applyFont="1" applyFill="1" applyBorder="1" applyAlignment="1">
      <alignment horizontal="right" vertical="center"/>
    </xf>
    <xf numFmtId="0" fontId="3" fillId="4" borderId="21" xfId="0" applyFont="1" applyFill="1" applyBorder="1" applyAlignment="1">
      <alignment horizontal="left" vertical="center"/>
    </xf>
    <xf numFmtId="0" fontId="3" fillId="4" borderId="0" xfId="0" applyFont="1" applyFill="1" applyAlignment="1">
      <alignment horizontal="left" vertical="center"/>
    </xf>
    <xf numFmtId="0" fontId="11" fillId="4" borderId="22" xfId="0" applyFont="1" applyFill="1" applyBorder="1" applyAlignment="1">
      <alignment vertical="center"/>
    </xf>
    <xf numFmtId="0" fontId="63" fillId="5" borderId="21" xfId="0" applyFont="1" applyFill="1" applyBorder="1" applyAlignment="1">
      <alignment vertical="center"/>
    </xf>
    <xf numFmtId="0" fontId="63" fillId="5" borderId="0" xfId="0" applyFont="1" applyFill="1" applyAlignment="1">
      <alignment vertical="center"/>
    </xf>
    <xf numFmtId="0" fontId="61" fillId="5" borderId="22" xfId="1" applyFont="1" applyFill="1" applyBorder="1" applyAlignment="1">
      <alignment horizontal="right" vertical="center"/>
    </xf>
    <xf numFmtId="0" fontId="2" fillId="3" borderId="18" xfId="0" applyFont="1" applyFill="1" applyBorder="1" applyAlignment="1">
      <alignment horizontal="left" vertical="center"/>
    </xf>
    <xf numFmtId="0" fontId="2" fillId="3" borderId="19" xfId="0" applyFont="1" applyFill="1" applyBorder="1" applyAlignment="1">
      <alignment vertical="center"/>
    </xf>
    <xf numFmtId="0" fontId="7" fillId="3" borderId="20" xfId="0" applyFont="1" applyFill="1" applyBorder="1" applyAlignment="1">
      <alignment vertical="center"/>
    </xf>
    <xf numFmtId="0" fontId="65" fillId="4" borderId="13" xfId="1" applyFont="1" applyFill="1" applyBorder="1" applyAlignment="1">
      <alignment horizontal="left" vertical="center"/>
    </xf>
    <xf numFmtId="0" fontId="61" fillId="2" borderId="20" xfId="1" applyFont="1" applyFill="1" applyBorder="1" applyAlignment="1">
      <alignment horizontal="right" vertical="center"/>
    </xf>
    <xf numFmtId="0" fontId="2" fillId="4" borderId="18" xfId="0" applyFont="1" applyFill="1" applyBorder="1" applyAlignment="1">
      <alignment horizontal="left" vertical="center"/>
    </xf>
    <xf numFmtId="0" fontId="2" fillId="4" borderId="19" xfId="0" applyFont="1" applyFill="1" applyBorder="1" applyAlignment="1">
      <alignment vertical="center"/>
    </xf>
    <xf numFmtId="0" fontId="11" fillId="4" borderId="19" xfId="0" applyFont="1" applyFill="1" applyBorder="1" applyAlignment="1">
      <alignment horizontal="left" vertical="center"/>
    </xf>
    <xf numFmtId="0" fontId="11" fillId="4" borderId="20"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19" xfId="0" applyFont="1" applyFill="1" applyBorder="1" applyAlignment="1">
      <alignment vertical="center"/>
    </xf>
    <xf numFmtId="0" fontId="11" fillId="4" borderId="20" xfId="0" applyFont="1" applyFill="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1" fillId="0" borderId="9" xfId="0" applyFont="1" applyBorder="1" applyAlignment="1">
      <alignment vertical="center"/>
    </xf>
    <xf numFmtId="0" fontId="11" fillId="0" borderId="10" xfId="0" applyFont="1" applyBorder="1" applyAlignment="1">
      <alignment vertical="center"/>
    </xf>
    <xf numFmtId="0" fontId="21" fillId="4" borderId="21" xfId="0" applyFont="1" applyFill="1" applyBorder="1" applyAlignment="1">
      <alignment horizontal="left" vertical="center"/>
    </xf>
    <xf numFmtId="0" fontId="21" fillId="4" borderId="0" xfId="0" applyFont="1" applyFill="1" applyAlignment="1">
      <alignment horizontal="left" vertical="center"/>
    </xf>
    <xf numFmtId="0" fontId="61" fillId="4" borderId="22" xfId="1" applyFont="1" applyFill="1" applyBorder="1" applyAlignment="1">
      <alignment horizontal="right" vertical="center"/>
    </xf>
    <xf numFmtId="0" fontId="3" fillId="4" borderId="18" xfId="0" applyFont="1" applyFill="1" applyBorder="1" applyAlignment="1">
      <alignment horizontal="left" vertical="center"/>
    </xf>
    <xf numFmtId="0" fontId="3" fillId="4" borderId="19" xfId="0" applyFont="1" applyFill="1" applyBorder="1" applyAlignment="1">
      <alignment horizontal="left" vertical="center"/>
    </xf>
    <xf numFmtId="0" fontId="5" fillId="5" borderId="0" xfId="0" applyFont="1" applyFill="1" applyAlignment="1">
      <alignment vertical="center"/>
    </xf>
    <xf numFmtId="0" fontId="66" fillId="5" borderId="0" xfId="0" applyFont="1" applyFill="1" applyAlignment="1">
      <alignment horizontal="left" vertical="center"/>
    </xf>
    <xf numFmtId="0" fontId="11" fillId="5" borderId="0" xfId="0" applyFont="1" applyFill="1" applyAlignment="1">
      <alignment vertical="center"/>
    </xf>
    <xf numFmtId="0" fontId="11" fillId="4" borderId="22" xfId="0" applyFont="1" applyFill="1" applyBorder="1" applyAlignment="1">
      <alignment horizontal="left" vertical="center"/>
    </xf>
    <xf numFmtId="0" fontId="2" fillId="10" borderId="21" xfId="0" applyFont="1" applyFill="1" applyBorder="1" applyAlignment="1">
      <alignment vertical="center"/>
    </xf>
    <xf numFmtId="0" fontId="2" fillId="10" borderId="0" xfId="0" applyFont="1" applyFill="1" applyAlignment="1">
      <alignment vertical="center"/>
    </xf>
    <xf numFmtId="0" fontId="61" fillId="10" borderId="22" xfId="1" applyFont="1" applyFill="1" applyBorder="1" applyAlignment="1">
      <alignment horizontal="righ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0" fillId="4" borderId="0" xfId="1" applyFont="1" applyFill="1" applyBorder="1" applyAlignment="1">
      <alignment horizontal="left" vertical="center"/>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11" fillId="0" borderId="19" xfId="0" applyFont="1" applyBorder="1" applyAlignment="1">
      <alignment vertical="center"/>
    </xf>
    <xf numFmtId="0" fontId="11" fillId="0" borderId="26" xfId="0" applyFont="1" applyBorder="1" applyAlignment="1">
      <alignment vertical="center"/>
    </xf>
    <xf numFmtId="0" fontId="21" fillId="4" borderId="18" xfId="0" applyFont="1" applyFill="1" applyBorder="1" applyAlignment="1">
      <alignment horizontal="left" vertical="center"/>
    </xf>
    <xf numFmtId="0" fontId="21" fillId="4" borderId="19" xfId="0" applyFont="1" applyFill="1" applyBorder="1" applyAlignment="1">
      <alignment horizontal="left" vertical="center"/>
    </xf>
    <xf numFmtId="0" fontId="2" fillId="0" borderId="70" xfId="0" applyFont="1" applyBorder="1" applyAlignment="1">
      <alignment horizontal="left" vertical="center"/>
    </xf>
    <xf numFmtId="0" fontId="64" fillId="0" borderId="0" xfId="1" applyFont="1" applyAlignment="1">
      <alignment horizontal="left" vertical="center"/>
    </xf>
    <xf numFmtId="0" fontId="20" fillId="0" borderId="0" xfId="0" applyFont="1" applyAlignment="1">
      <alignment horizontal="center" vertical="center"/>
    </xf>
    <xf numFmtId="0" fontId="63" fillId="5" borderId="18" xfId="0" applyFont="1" applyFill="1" applyBorder="1" applyAlignment="1">
      <alignment vertical="center"/>
    </xf>
    <xf numFmtId="0" fontId="63" fillId="5" borderId="19" xfId="0" applyFont="1" applyFill="1" applyBorder="1" applyAlignment="1">
      <alignment vertical="center"/>
    </xf>
    <xf numFmtId="0" fontId="2" fillId="5" borderId="19" xfId="0" applyFont="1" applyFill="1" applyBorder="1" applyAlignment="1">
      <alignment vertical="center"/>
    </xf>
    <xf numFmtId="0" fontId="2" fillId="5" borderId="19" xfId="0" applyFont="1" applyFill="1" applyBorder="1" applyAlignment="1">
      <alignment horizontal="right" vertical="center"/>
    </xf>
    <xf numFmtId="0" fontId="61" fillId="5" borderId="20" xfId="1" applyFont="1" applyFill="1" applyBorder="1" applyAlignment="1">
      <alignment horizontal="right" vertical="center"/>
    </xf>
    <xf numFmtId="0" fontId="66" fillId="4" borderId="0" xfId="0" applyFont="1" applyFill="1" applyAlignment="1">
      <alignment horizontal="left" vertical="center"/>
    </xf>
    <xf numFmtId="0" fontId="2" fillId="10" borderId="18" xfId="0" applyFont="1" applyFill="1" applyBorder="1" applyAlignment="1">
      <alignment vertical="center"/>
    </xf>
    <xf numFmtId="0" fontId="2" fillId="10" borderId="19" xfId="0" applyFont="1" applyFill="1" applyBorder="1" applyAlignment="1">
      <alignment vertical="center"/>
    </xf>
    <xf numFmtId="0" fontId="11" fillId="10" borderId="19" xfId="0" applyFont="1" applyFill="1" applyBorder="1" applyAlignment="1">
      <alignment horizontal="left" vertical="center"/>
    </xf>
    <xf numFmtId="0" fontId="11" fillId="10" borderId="20" xfId="0" applyFont="1" applyFill="1" applyBorder="1" applyAlignment="1">
      <alignment horizontal="left" vertical="center"/>
    </xf>
    <xf numFmtId="0" fontId="61" fillId="4" borderId="20" xfId="1" applyFont="1" applyFill="1" applyBorder="1" applyAlignment="1">
      <alignment horizontal="right" vertical="center"/>
    </xf>
    <xf numFmtId="0" fontId="10" fillId="2" borderId="13" xfId="1"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68" fillId="0" borderId="0" xfId="0" applyFont="1" applyAlignment="1">
      <alignment horizontal="left" vertical="center"/>
    </xf>
    <xf numFmtId="0" fontId="3" fillId="0" borderId="9" xfId="0" applyFont="1" applyBorder="1" applyAlignment="1">
      <alignment horizontal="right" vertical="center"/>
    </xf>
    <xf numFmtId="0" fontId="11" fillId="0" borderId="10" xfId="0" applyFont="1" applyBorder="1" applyAlignment="1">
      <alignment horizontal="right" vertical="center"/>
    </xf>
    <xf numFmtId="0" fontId="2" fillId="4" borderId="20" xfId="0" applyFont="1" applyFill="1" applyBorder="1" applyAlignment="1">
      <alignment vertical="center"/>
    </xf>
    <xf numFmtId="0" fontId="11" fillId="0" borderId="7" xfId="0" applyFont="1" applyBorder="1" applyAlignment="1">
      <alignment horizontal="left" vertical="center"/>
    </xf>
    <xf numFmtId="0" fontId="11" fillId="11" borderId="13" xfId="0" applyFont="1" applyFill="1" applyBorder="1" applyAlignment="1">
      <alignment vertical="center"/>
    </xf>
    <xf numFmtId="0" fontId="11" fillId="11" borderId="14" xfId="0" applyFont="1" applyFill="1" applyBorder="1" applyAlignment="1">
      <alignment vertical="center"/>
    </xf>
    <xf numFmtId="0" fontId="2" fillId="2" borderId="21" xfId="0" applyFont="1" applyFill="1" applyBorder="1" applyAlignment="1">
      <alignment horizontal="left" vertical="center"/>
    </xf>
    <xf numFmtId="0" fontId="11" fillId="2" borderId="0" xfId="0" applyFont="1" applyFill="1" applyAlignment="1">
      <alignment vertical="center"/>
    </xf>
    <xf numFmtId="0" fontId="11" fillId="2" borderId="0" xfId="0" applyFont="1" applyFill="1" applyAlignment="1">
      <alignment horizontal="left" vertical="center"/>
    </xf>
    <xf numFmtId="0" fontId="11" fillId="2" borderId="22" xfId="0" applyFont="1" applyFill="1" applyBorder="1" applyAlignment="1">
      <alignment horizontal="right"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5" fillId="2" borderId="19" xfId="0" applyFont="1" applyFill="1" applyBorder="1" applyAlignment="1">
      <alignment vertical="center"/>
    </xf>
    <xf numFmtId="0" fontId="3" fillId="0" borderId="3" xfId="0" applyFont="1" applyBorder="1" applyAlignment="1">
      <alignment horizontal="right" vertical="center"/>
    </xf>
    <xf numFmtId="0" fontId="11" fillId="0" borderId="2" xfId="0" applyFont="1" applyBorder="1" applyAlignment="1">
      <alignment horizontal="right" vertical="center"/>
    </xf>
    <xf numFmtId="0" fontId="2" fillId="0" borderId="9" xfId="0" applyFont="1" applyBorder="1" applyAlignment="1">
      <alignment vertical="center"/>
    </xf>
    <xf numFmtId="0" fontId="7" fillId="0" borderId="10" xfId="0" applyFont="1" applyBorder="1" applyAlignment="1">
      <alignment vertical="center"/>
    </xf>
    <xf numFmtId="0" fontId="2" fillId="4" borderId="71" xfId="0" applyFont="1" applyFill="1" applyBorder="1" applyAlignment="1">
      <alignment horizontal="left" vertical="center"/>
    </xf>
    <xf numFmtId="0" fontId="2" fillId="4" borderId="72" xfId="0" applyFont="1" applyFill="1" applyBorder="1" applyAlignment="1">
      <alignment horizontal="left" vertical="center"/>
    </xf>
    <xf numFmtId="0" fontId="12" fillId="4" borderId="0" xfId="0" applyFont="1" applyFill="1" applyAlignment="1">
      <alignment vertical="center"/>
    </xf>
    <xf numFmtId="0" fontId="11" fillId="11" borderId="0" xfId="0" applyFont="1" applyFill="1" applyAlignment="1">
      <alignment vertical="center"/>
    </xf>
    <xf numFmtId="0" fontId="61" fillId="11" borderId="22" xfId="1" applyFont="1" applyFill="1" applyBorder="1" applyAlignment="1">
      <alignment horizontal="right" vertical="center"/>
    </xf>
    <xf numFmtId="0" fontId="69" fillId="2" borderId="12" xfId="0" applyFont="1" applyFill="1" applyBorder="1" applyAlignment="1">
      <alignment horizontal="left" vertical="center"/>
    </xf>
    <xf numFmtId="0" fontId="69" fillId="2" borderId="13" xfId="0" applyFont="1" applyFill="1" applyBorder="1" applyAlignment="1">
      <alignment horizontal="left" vertical="center"/>
    </xf>
    <xf numFmtId="0" fontId="2" fillId="10" borderId="12" xfId="0" applyFont="1" applyFill="1" applyBorder="1" applyAlignment="1">
      <alignment horizontal="left" vertical="center"/>
    </xf>
    <xf numFmtId="0" fontId="2" fillId="10" borderId="13" xfId="0" applyFont="1" applyFill="1" applyBorder="1" applyAlignment="1">
      <alignment horizontal="left" vertical="center"/>
    </xf>
    <xf numFmtId="0" fontId="10" fillId="10" borderId="13" xfId="1" applyFont="1" applyFill="1" applyBorder="1" applyAlignment="1">
      <alignment vertical="center"/>
    </xf>
    <xf numFmtId="0" fontId="11" fillId="10" borderId="13" xfId="0" applyFont="1" applyFill="1" applyBorder="1" applyAlignment="1">
      <alignment vertical="center"/>
    </xf>
    <xf numFmtId="0" fontId="61" fillId="10" borderId="14" xfId="1" applyFont="1" applyFill="1" applyBorder="1" applyAlignment="1">
      <alignment horizontal="right" vertical="center"/>
    </xf>
    <xf numFmtId="0" fontId="2" fillId="10" borderId="68" xfId="0" applyFont="1" applyFill="1" applyBorder="1" applyAlignment="1">
      <alignment horizontal="left" vertical="center"/>
    </xf>
    <xf numFmtId="0" fontId="2" fillId="10" borderId="69" xfId="0" applyFont="1" applyFill="1" applyBorder="1" applyAlignment="1">
      <alignment horizontal="left" vertical="center"/>
    </xf>
    <xf numFmtId="0" fontId="10" fillId="10" borderId="13" xfId="1" applyFont="1" applyFill="1" applyBorder="1" applyAlignment="1">
      <alignment horizontal="left" vertical="center"/>
    </xf>
    <xf numFmtId="0" fontId="11" fillId="11" borderId="22" xfId="0" applyFont="1" applyFill="1" applyBorder="1" applyAlignment="1">
      <alignment horizontal="right" vertical="center"/>
    </xf>
    <xf numFmtId="0" fontId="22" fillId="2" borderId="18" xfId="0" applyFont="1" applyFill="1" applyBorder="1" applyAlignment="1">
      <alignment horizontal="left" vertical="center"/>
    </xf>
    <xf numFmtId="0" fontId="22" fillId="2" borderId="19" xfId="0" applyFont="1" applyFill="1" applyBorder="1" applyAlignment="1">
      <alignment horizontal="left" vertical="center"/>
    </xf>
    <xf numFmtId="0" fontId="3" fillId="10" borderId="18" xfId="0" applyFont="1" applyFill="1" applyBorder="1" applyAlignment="1">
      <alignment horizontal="left" vertical="center"/>
    </xf>
    <xf numFmtId="0" fontId="3" fillId="10" borderId="19" xfId="0" applyFont="1" applyFill="1" applyBorder="1" applyAlignment="1">
      <alignment horizontal="left" vertical="center"/>
    </xf>
    <xf numFmtId="0" fontId="11" fillId="10" borderId="19" xfId="0" applyFont="1" applyFill="1" applyBorder="1" applyAlignment="1">
      <alignment vertical="center"/>
    </xf>
    <xf numFmtId="0" fontId="11" fillId="10" borderId="19" xfId="0" applyFont="1" applyFill="1" applyBorder="1" applyAlignment="1">
      <alignment horizontal="right" vertical="center"/>
    </xf>
    <xf numFmtId="0" fontId="61" fillId="10" borderId="20" xfId="1" applyFont="1" applyFill="1" applyBorder="1" applyAlignment="1">
      <alignment horizontal="right" vertical="center"/>
    </xf>
    <xf numFmtId="0" fontId="3" fillId="0" borderId="5" xfId="0" applyFont="1" applyBorder="1" applyAlignment="1">
      <alignment horizontal="right" vertical="center"/>
    </xf>
    <xf numFmtId="0" fontId="2" fillId="2" borderId="13" xfId="0" applyFont="1" applyFill="1" applyBorder="1" applyAlignment="1">
      <alignment vertical="center"/>
    </xf>
    <xf numFmtId="0" fontId="65" fillId="10" borderId="13" xfId="1" applyFont="1" applyFill="1" applyBorder="1" applyAlignment="1">
      <alignment horizontal="left" vertical="center"/>
    </xf>
    <xf numFmtId="0" fontId="70" fillId="10" borderId="14" xfId="1" applyFont="1" applyFill="1" applyBorder="1" applyAlignment="1">
      <alignment horizontal="right" vertical="center"/>
    </xf>
    <xf numFmtId="0" fontId="11" fillId="4" borderId="13" xfId="0" applyFont="1" applyFill="1" applyBorder="1" applyAlignment="1">
      <alignment horizontal="left" vertical="center"/>
    </xf>
    <xf numFmtId="0" fontId="2" fillId="10" borderId="18" xfId="0" applyFont="1" applyFill="1" applyBorder="1" applyAlignment="1">
      <alignment horizontal="left" vertical="center"/>
    </xf>
    <xf numFmtId="0" fontId="2" fillId="10" borderId="19" xfId="0" applyFont="1" applyFill="1" applyBorder="1" applyAlignment="1">
      <alignment horizontal="left" vertical="center"/>
    </xf>
    <xf numFmtId="0" fontId="11" fillId="11" borderId="22"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10" fillId="5" borderId="13" xfId="1" applyFont="1" applyFill="1" applyBorder="1" applyAlignment="1">
      <alignment vertical="center"/>
    </xf>
    <xf numFmtId="0" fontId="61" fillId="5" borderId="14" xfId="1" applyFont="1" applyFill="1" applyBorder="1" applyAlignment="1">
      <alignment horizontal="right" vertical="center"/>
    </xf>
    <xf numFmtId="0" fontId="2" fillId="2" borderId="19" xfId="0" applyFont="1" applyFill="1" applyBorder="1" applyAlignment="1">
      <alignment vertical="center"/>
    </xf>
    <xf numFmtId="0" fontId="14" fillId="4" borderId="0" xfId="0" applyFont="1" applyFill="1" applyAlignment="1">
      <alignment horizontal="left" vertical="center"/>
    </xf>
    <xf numFmtId="0" fontId="11" fillId="4" borderId="14" xfId="0" applyFont="1" applyFill="1" applyBorder="1" applyAlignment="1">
      <alignment horizontal="right" vertical="center"/>
    </xf>
    <xf numFmtId="0" fontId="11" fillId="0" borderId="7" xfId="0" applyFont="1" applyBorder="1" applyAlignment="1">
      <alignment vertical="center"/>
    </xf>
    <xf numFmtId="0" fontId="21" fillId="10" borderId="18" xfId="0" applyFont="1" applyFill="1" applyBorder="1" applyAlignment="1">
      <alignment horizontal="left" vertical="center"/>
    </xf>
    <xf numFmtId="0" fontId="21" fillId="10" borderId="19" xfId="0" applyFont="1" applyFill="1" applyBorder="1" applyAlignment="1">
      <alignment horizontal="left" vertical="center"/>
    </xf>
    <xf numFmtId="0" fontId="11" fillId="10" borderId="20" xfId="0" applyFont="1" applyFill="1" applyBorder="1" applyAlignment="1">
      <alignment vertical="center"/>
    </xf>
    <xf numFmtId="0" fontId="2" fillId="5" borderId="21" xfId="0" applyFont="1" applyFill="1" applyBorder="1" applyAlignment="1">
      <alignment vertical="center"/>
    </xf>
    <xf numFmtId="0" fontId="11" fillId="4" borderId="0" xfId="0" applyFont="1" applyFill="1" applyAlignment="1">
      <alignment horizontal="left" vertical="center" indent="1"/>
    </xf>
    <xf numFmtId="0" fontId="11" fillId="4" borderId="22" xfId="0" applyFont="1" applyFill="1" applyBorder="1" applyAlignment="1">
      <alignment horizontal="left" vertical="center" indent="1"/>
    </xf>
    <xf numFmtId="0" fontId="11" fillId="2" borderId="20" xfId="0" applyFont="1" applyFill="1" applyBorder="1" applyAlignment="1">
      <alignment vertical="center"/>
    </xf>
    <xf numFmtId="0" fontId="10" fillId="4" borderId="0" xfId="1" applyFont="1" applyFill="1" applyBorder="1" applyAlignment="1">
      <alignment vertical="center"/>
    </xf>
    <xf numFmtId="0" fontId="11" fillId="4" borderId="22" xfId="0" applyFont="1" applyFill="1" applyBorder="1" applyAlignment="1">
      <alignment horizontal="right" vertical="center"/>
    </xf>
    <xf numFmtId="0" fontId="2" fillId="5" borderId="18" xfId="0" applyFont="1" applyFill="1" applyBorder="1" applyAlignment="1">
      <alignment vertical="center"/>
    </xf>
    <xf numFmtId="0" fontId="11" fillId="5" borderId="20" xfId="0" applyFont="1" applyFill="1" applyBorder="1" applyAlignment="1">
      <alignment horizontal="right" vertical="center"/>
    </xf>
    <xf numFmtId="0" fontId="66" fillId="10" borderId="19" xfId="0" applyFont="1" applyFill="1" applyBorder="1" applyAlignment="1">
      <alignment horizontal="left" vertical="center"/>
    </xf>
    <xf numFmtId="0" fontId="2" fillId="10" borderId="21" xfId="0" applyFont="1" applyFill="1" applyBorder="1" applyAlignment="1">
      <alignment horizontal="left" vertical="center"/>
    </xf>
    <xf numFmtId="0" fontId="2" fillId="10" borderId="0" xfId="0" applyFont="1" applyFill="1" applyAlignment="1">
      <alignment horizontal="left" vertical="center"/>
    </xf>
    <xf numFmtId="0" fontId="6" fillId="4" borderId="13" xfId="0" applyFont="1" applyFill="1" applyBorder="1" applyAlignment="1">
      <alignment vertical="center"/>
    </xf>
    <xf numFmtId="0" fontId="11" fillId="4" borderId="14" xfId="0" applyFont="1" applyFill="1" applyBorder="1" applyAlignment="1">
      <alignment horizontal="left" vertical="center"/>
    </xf>
    <xf numFmtId="0" fontId="3" fillId="4" borderId="14" xfId="0" applyFont="1" applyFill="1" applyBorder="1" applyAlignment="1">
      <alignment vertical="center"/>
    </xf>
    <xf numFmtId="0" fontId="11" fillId="0" borderId="7" xfId="0" applyFont="1" applyBorder="1" applyAlignment="1">
      <alignment horizontal="righ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6" fillId="0" borderId="9" xfId="0" applyFont="1" applyBorder="1" applyAlignment="1">
      <alignment vertical="center"/>
    </xf>
    <xf numFmtId="0" fontId="25" fillId="0" borderId="9" xfId="0" applyFont="1" applyBorder="1" applyAlignment="1">
      <alignment vertical="center"/>
    </xf>
    <xf numFmtId="0" fontId="16" fillId="0" borderId="10" xfId="0" applyFont="1" applyBorder="1" applyAlignment="1">
      <alignment vertical="center"/>
    </xf>
    <xf numFmtId="0" fontId="2" fillId="4" borderId="73" xfId="0" applyFont="1" applyFill="1" applyBorder="1" applyAlignment="1">
      <alignment horizontal="left" vertical="center"/>
    </xf>
    <xf numFmtId="0" fontId="2" fillId="4" borderId="63" xfId="0" applyFont="1" applyFill="1" applyBorder="1" applyAlignment="1">
      <alignment horizontal="left" vertical="center"/>
    </xf>
    <xf numFmtId="0" fontId="11" fillId="11" borderId="19" xfId="0" applyFont="1" applyFill="1" applyBorder="1" applyAlignment="1">
      <alignment vertical="center"/>
    </xf>
    <xf numFmtId="0" fontId="11" fillId="11" borderId="20" xfId="0" applyFont="1" applyFill="1" applyBorder="1" applyAlignment="1">
      <alignment vertical="center"/>
    </xf>
    <xf numFmtId="0" fontId="2" fillId="4" borderId="21" xfId="0" applyFont="1" applyFill="1" applyBorder="1" applyAlignment="1">
      <alignment vertical="center"/>
    </xf>
    <xf numFmtId="0" fontId="3" fillId="4" borderId="22" xfId="0" applyFont="1" applyFill="1" applyBorder="1" applyAlignment="1">
      <alignment vertical="center"/>
    </xf>
    <xf numFmtId="0" fontId="2" fillId="0" borderId="2" xfId="0" applyFont="1" applyBorder="1" applyAlignment="1">
      <alignment vertical="center"/>
    </xf>
    <xf numFmtId="0" fontId="2" fillId="4" borderId="64" xfId="0" applyFont="1" applyFill="1" applyBorder="1" applyAlignment="1">
      <alignment horizontal="left" vertical="center"/>
    </xf>
    <xf numFmtId="0" fontId="2" fillId="4" borderId="29" xfId="0" applyFont="1" applyFill="1" applyBorder="1" applyAlignment="1">
      <alignment horizontal="left" vertical="center"/>
    </xf>
    <xf numFmtId="0" fontId="11" fillId="4" borderId="29" xfId="0" applyFont="1" applyFill="1" applyBorder="1" applyAlignment="1">
      <alignment horizontal="left" vertical="center"/>
    </xf>
    <xf numFmtId="0" fontId="11" fillId="4" borderId="67" xfId="0" applyFont="1" applyFill="1" applyBorder="1" applyAlignment="1">
      <alignment horizontal="left" vertical="center"/>
    </xf>
    <xf numFmtId="0" fontId="10" fillId="4" borderId="22" xfId="1" applyFont="1" applyFill="1" applyBorder="1" applyAlignment="1">
      <alignment vertical="center" wrapText="1"/>
    </xf>
    <xf numFmtId="0" fontId="2" fillId="5" borderId="12" xfId="0" applyFont="1" applyFill="1" applyBorder="1" applyAlignment="1">
      <alignment horizontal="left" vertical="center"/>
    </xf>
    <xf numFmtId="0" fontId="2" fillId="5" borderId="13" xfId="0" applyFont="1" applyFill="1" applyBorder="1" applyAlignment="1">
      <alignment horizontal="left" vertical="center"/>
    </xf>
    <xf numFmtId="0" fontId="3" fillId="4" borderId="20" xfId="0" applyFont="1" applyFill="1" applyBorder="1" applyAlignment="1">
      <alignment vertical="center"/>
    </xf>
    <xf numFmtId="0" fontId="12" fillId="4" borderId="0" xfId="0" applyFont="1" applyFill="1" applyAlignment="1">
      <alignment horizontal="left" vertical="center"/>
    </xf>
    <xf numFmtId="0" fontId="21" fillId="5" borderId="21" xfId="0" applyFont="1" applyFill="1" applyBorder="1" applyAlignment="1">
      <alignment horizontal="left" vertical="center"/>
    </xf>
    <xf numFmtId="0" fontId="21" fillId="5" borderId="0" xfId="0" applyFont="1" applyFill="1" applyAlignment="1">
      <alignment horizontal="left" vertical="center"/>
    </xf>
    <xf numFmtId="0" fontId="11" fillId="5" borderId="22" xfId="0" applyFont="1" applyFill="1" applyBorder="1" applyAlignment="1">
      <alignment vertical="center"/>
    </xf>
    <xf numFmtId="0" fontId="6" fillId="10" borderId="13" xfId="0" applyFont="1" applyFill="1" applyBorder="1" applyAlignment="1">
      <alignment horizontal="left" vertical="center"/>
    </xf>
    <xf numFmtId="0" fontId="64" fillId="4" borderId="13" xfId="1" applyFont="1" applyFill="1" applyBorder="1" applyAlignment="1">
      <alignment vertical="center"/>
    </xf>
    <xf numFmtId="0" fontId="2" fillId="4" borderId="20" xfId="0" applyFont="1" applyFill="1" applyBorder="1" applyAlignment="1">
      <alignment horizontal="right" vertical="center"/>
    </xf>
    <xf numFmtId="0" fontId="21" fillId="5" borderId="18" xfId="0" applyFont="1" applyFill="1" applyBorder="1" applyAlignment="1">
      <alignment horizontal="left" vertical="center"/>
    </xf>
    <xf numFmtId="0" fontId="21" fillId="5" borderId="19" xfId="0" applyFont="1" applyFill="1" applyBorder="1" applyAlignment="1">
      <alignment horizontal="left" vertical="center"/>
    </xf>
    <xf numFmtId="0" fontId="11" fillId="5" borderId="19" xfId="0" applyFont="1" applyFill="1" applyBorder="1" applyAlignment="1">
      <alignment vertical="center"/>
    </xf>
    <xf numFmtId="0" fontId="11" fillId="5" borderId="19" xfId="0" applyFont="1" applyFill="1" applyBorder="1" applyAlignment="1">
      <alignment horizontal="left" vertical="center" indent="1"/>
    </xf>
    <xf numFmtId="0" fontId="11" fillId="5" borderId="20" xfId="0" applyFont="1" applyFill="1" applyBorder="1" applyAlignment="1">
      <alignment vertical="center"/>
    </xf>
    <xf numFmtId="0" fontId="3" fillId="10" borderId="19" xfId="0" applyFont="1" applyFill="1" applyBorder="1" applyAlignment="1">
      <alignment vertical="center"/>
    </xf>
    <xf numFmtId="0" fontId="3" fillId="2" borderId="20" xfId="0" applyFont="1" applyFill="1" applyBorder="1" applyAlignment="1">
      <alignment vertical="center"/>
    </xf>
    <xf numFmtId="0" fontId="2" fillId="11" borderId="68" xfId="0" applyFont="1" applyFill="1" applyBorder="1" applyAlignment="1">
      <alignment horizontal="left" vertical="center"/>
    </xf>
    <xf numFmtId="0" fontId="2" fillId="11" borderId="69" xfId="0" applyFont="1" applyFill="1" applyBorder="1" applyAlignment="1">
      <alignment horizontal="left" vertical="center"/>
    </xf>
    <xf numFmtId="0" fontId="15" fillId="11" borderId="13" xfId="0" applyFont="1" applyFill="1" applyBorder="1" applyAlignment="1">
      <alignment horizontal="left" vertical="center"/>
    </xf>
    <xf numFmtId="0" fontId="11" fillId="11" borderId="13" xfId="0" applyFont="1" applyFill="1" applyBorder="1" applyAlignment="1">
      <alignment horizontal="left" vertical="center"/>
    </xf>
    <xf numFmtId="0" fontId="11" fillId="11" borderId="14" xfId="0" applyFont="1" applyFill="1" applyBorder="1" applyAlignment="1">
      <alignment horizontal="left" vertical="center"/>
    </xf>
    <xf numFmtId="0" fontId="2" fillId="4" borderId="12" xfId="0" applyFont="1" applyFill="1" applyBorder="1" applyAlignment="1">
      <alignment vertical="center"/>
    </xf>
    <xf numFmtId="0" fontId="2" fillId="4" borderId="13" xfId="0" applyFont="1" applyFill="1" applyBorder="1" applyAlignment="1">
      <alignment vertical="center"/>
    </xf>
    <xf numFmtId="0" fontId="72" fillId="2" borderId="12" xfId="0" applyFont="1" applyFill="1" applyBorder="1" applyAlignment="1">
      <alignment horizontal="left" vertical="center"/>
    </xf>
    <xf numFmtId="0" fontId="72" fillId="2" borderId="13" xfId="0" applyFont="1" applyFill="1" applyBorder="1" applyAlignment="1">
      <alignment horizontal="left" vertical="center"/>
    </xf>
    <xf numFmtId="0" fontId="73" fillId="2" borderId="13" xfId="0" applyFont="1" applyFill="1" applyBorder="1" applyAlignment="1">
      <alignment vertical="center"/>
    </xf>
    <xf numFmtId="0" fontId="73" fillId="2" borderId="14" xfId="0" applyFont="1" applyFill="1" applyBorder="1" applyAlignment="1">
      <alignment vertical="center"/>
    </xf>
    <xf numFmtId="0" fontId="74" fillId="0" borderId="8" xfId="0" applyFont="1" applyBorder="1" applyAlignment="1">
      <alignment horizontal="left" vertical="center"/>
    </xf>
    <xf numFmtId="0" fontId="74" fillId="0" borderId="9" xfId="0" applyFont="1" applyBorder="1" applyAlignment="1">
      <alignment horizontal="left" vertical="center"/>
    </xf>
    <xf numFmtId="0" fontId="75" fillId="0" borderId="9" xfId="0" applyFont="1" applyBorder="1" applyAlignment="1">
      <alignment vertical="center"/>
    </xf>
    <xf numFmtId="0" fontId="2" fillId="0" borderId="7" xfId="0" applyFont="1" applyBorder="1" applyAlignment="1">
      <alignment vertical="center"/>
    </xf>
    <xf numFmtId="0" fontId="2" fillId="11" borderId="64" xfId="0" applyFont="1" applyFill="1" applyBorder="1" applyAlignment="1">
      <alignment horizontal="left" vertical="center"/>
    </xf>
    <xf numFmtId="0" fontId="2" fillId="11" borderId="29" xfId="0" applyFont="1" applyFill="1" applyBorder="1" applyAlignment="1">
      <alignment horizontal="left" vertical="center"/>
    </xf>
    <xf numFmtId="0" fontId="2" fillId="11" borderId="29" xfId="0" applyFont="1" applyFill="1" applyBorder="1" applyAlignment="1">
      <alignment vertical="center"/>
    </xf>
    <xf numFmtId="0" fontId="11" fillId="11" borderId="29" xfId="0" applyFont="1" applyFill="1" applyBorder="1" applyAlignment="1">
      <alignment horizontal="left" vertical="center"/>
    </xf>
    <xf numFmtId="0" fontId="11" fillId="11" borderId="67" xfId="0" applyFont="1" applyFill="1" applyBorder="1" applyAlignment="1">
      <alignment horizontal="left" vertical="center"/>
    </xf>
    <xf numFmtId="0" fontId="2" fillId="4" borderId="27" xfId="0" applyFont="1" applyFill="1" applyBorder="1" applyAlignment="1">
      <alignment vertical="center"/>
    </xf>
    <xf numFmtId="0" fontId="2" fillId="4" borderId="28" xfId="0" applyFont="1" applyFill="1" applyBorder="1" applyAlignment="1">
      <alignment vertical="center"/>
    </xf>
    <xf numFmtId="0" fontId="76" fillId="4" borderId="0" xfId="1" applyFont="1" applyFill="1" applyBorder="1" applyAlignment="1">
      <alignment vertical="center"/>
    </xf>
    <xf numFmtId="0" fontId="11" fillId="2" borderId="18" xfId="0" applyFont="1" applyFill="1" applyBorder="1" applyAlignment="1">
      <alignment horizontal="left" vertical="center"/>
    </xf>
    <xf numFmtId="0" fontId="73" fillId="2" borderId="18" xfId="0" applyFont="1" applyFill="1" applyBorder="1" applyAlignment="1">
      <alignment horizontal="left" vertical="center"/>
    </xf>
    <xf numFmtId="0" fontId="73" fillId="2" borderId="19" xfId="0" applyFont="1" applyFill="1" applyBorder="1" applyAlignment="1">
      <alignment horizontal="left" vertical="center"/>
    </xf>
    <xf numFmtId="0" fontId="73" fillId="2" borderId="19" xfId="0" applyFont="1" applyFill="1" applyBorder="1" applyAlignment="1">
      <alignment vertical="center"/>
    </xf>
    <xf numFmtId="0" fontId="64" fillId="5" borderId="13" xfId="1" applyFont="1" applyFill="1" applyBorder="1" applyAlignment="1">
      <alignment horizontal="left" vertical="center"/>
    </xf>
    <xf numFmtId="0" fontId="10" fillId="4" borderId="0" xfId="1" applyFont="1" applyFill="1" applyAlignment="1">
      <alignment horizontal="left" vertical="center"/>
    </xf>
    <xf numFmtId="0" fontId="60" fillId="0" borderId="3" xfId="0" applyFont="1" applyBorder="1" applyAlignment="1">
      <alignment vertical="center"/>
    </xf>
    <xf numFmtId="0" fontId="11" fillId="5" borderId="22" xfId="0" applyFont="1" applyFill="1" applyBorder="1" applyAlignment="1">
      <alignment horizontal="right" vertical="center"/>
    </xf>
    <xf numFmtId="0" fontId="2" fillId="4" borderId="18" xfId="0" applyFont="1" applyFill="1" applyBorder="1" applyAlignment="1">
      <alignment vertical="center"/>
    </xf>
    <xf numFmtId="0" fontId="2" fillId="0" borderId="10" xfId="0" applyFont="1" applyBorder="1" applyAlignment="1">
      <alignment vertical="center"/>
    </xf>
    <xf numFmtId="0" fontId="11" fillId="0" borderId="33" xfId="0" applyFont="1" applyBorder="1" applyAlignment="1">
      <alignment horizontal="left" vertical="center"/>
    </xf>
    <xf numFmtId="0" fontId="11" fillId="0" borderId="13" xfId="0" applyFont="1" applyBorder="1" applyAlignment="1">
      <alignment horizontal="left" vertical="center"/>
    </xf>
    <xf numFmtId="0" fontId="11" fillId="0" borderId="13" xfId="0" applyFont="1" applyBorder="1" applyAlignment="1">
      <alignment vertical="center"/>
    </xf>
    <xf numFmtId="0" fontId="11" fillId="0" borderId="34" xfId="0" applyFont="1" applyBorder="1" applyAlignment="1">
      <alignment vertical="center"/>
    </xf>
    <xf numFmtId="0" fontId="12" fillId="3" borderId="13" xfId="0" applyFont="1" applyFill="1" applyBorder="1" applyAlignment="1">
      <alignment vertical="center"/>
    </xf>
    <xf numFmtId="0" fontId="3" fillId="3" borderId="13" xfId="0" applyFont="1" applyFill="1" applyBorder="1" applyAlignment="1">
      <alignment vertical="center"/>
    </xf>
    <xf numFmtId="0" fontId="3" fillId="3" borderId="13" xfId="0" applyFont="1" applyFill="1" applyBorder="1" applyAlignment="1">
      <alignment horizontal="right" vertical="center"/>
    </xf>
    <xf numFmtId="0" fontId="61" fillId="3" borderId="14" xfId="1" applyFont="1" applyFill="1" applyBorder="1" applyAlignment="1">
      <alignment horizontal="right" vertical="center"/>
    </xf>
    <xf numFmtId="0" fontId="59" fillId="5" borderId="13" xfId="0" applyFont="1" applyFill="1" applyBorder="1" applyAlignment="1">
      <alignment horizontal="left" vertical="center"/>
    </xf>
    <xf numFmtId="0" fontId="60" fillId="5" borderId="14"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11" borderId="14" xfId="0" applyFont="1" applyFill="1" applyBorder="1" applyAlignment="1">
      <alignment horizontal="right" vertical="center" indent="1"/>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0" fontId="3" fillId="3" borderId="19" xfId="0" applyFont="1" applyFill="1" applyBorder="1" applyAlignment="1">
      <alignment vertical="center"/>
    </xf>
    <xf numFmtId="0" fontId="3" fillId="3" borderId="19" xfId="0" applyFont="1" applyFill="1" applyBorder="1" applyAlignment="1">
      <alignment horizontal="right" vertical="center"/>
    </xf>
    <xf numFmtId="0" fontId="11" fillId="3" borderId="20" xfId="0" applyFont="1" applyFill="1" applyBorder="1" applyAlignment="1">
      <alignment horizontal="right" vertical="center"/>
    </xf>
    <xf numFmtId="0" fontId="61" fillId="0" borderId="0" xfId="1" applyFont="1" applyFill="1" applyAlignment="1">
      <alignment horizontal="right"/>
    </xf>
    <xf numFmtId="0" fontId="6" fillId="2" borderId="13" xfId="0" applyFont="1" applyFill="1" applyBorder="1" applyAlignment="1">
      <alignment horizontal="left" vertical="center"/>
    </xf>
    <xf numFmtId="0" fontId="2" fillId="5" borderId="64" xfId="0" applyFont="1" applyFill="1" applyBorder="1" applyAlignment="1">
      <alignment horizontal="left" vertical="center"/>
    </xf>
    <xf numFmtId="0" fontId="2" fillId="5" borderId="29" xfId="0" applyFont="1" applyFill="1" applyBorder="1" applyAlignment="1">
      <alignment horizontal="left" vertical="center"/>
    </xf>
    <xf numFmtId="0" fontId="2" fillId="5" borderId="29" xfId="0" applyFont="1" applyFill="1" applyBorder="1" applyAlignment="1">
      <alignment vertical="center"/>
    </xf>
    <xf numFmtId="0" fontId="11" fillId="5" borderId="29" xfId="0" applyFont="1" applyFill="1" applyBorder="1" applyAlignment="1">
      <alignment horizontal="left" vertical="center"/>
    </xf>
    <xf numFmtId="0" fontId="11" fillId="5" borderId="67" xfId="0" applyFont="1" applyFill="1" applyBorder="1" applyAlignment="1">
      <alignment horizontal="left" vertical="center"/>
    </xf>
    <xf numFmtId="0" fontId="2" fillId="11" borderId="19" xfId="0" applyFont="1" applyFill="1" applyBorder="1" applyAlignment="1">
      <alignment horizontal="left" vertical="center"/>
    </xf>
    <xf numFmtId="0" fontId="61" fillId="0" borderId="0" xfId="1" applyFont="1" applyAlignment="1">
      <alignment horizontal="right" vertical="center"/>
    </xf>
    <xf numFmtId="0" fontId="11" fillId="2" borderId="14" xfId="0" applyFont="1" applyFill="1" applyBorder="1" applyAlignment="1">
      <alignment horizontal="right" vertical="center"/>
    </xf>
    <xf numFmtId="0" fontId="2" fillId="11" borderId="13" xfId="0" applyFont="1" applyFill="1" applyBorder="1" applyAlignment="1">
      <alignment vertical="center"/>
    </xf>
    <xf numFmtId="0" fontId="61" fillId="11" borderId="14" xfId="1" applyFont="1" applyFill="1" applyBorder="1" applyAlignment="1">
      <alignment horizontal="right" vertical="center"/>
    </xf>
    <xf numFmtId="49" fontId="6" fillId="2" borderId="19" xfId="0" applyNumberFormat="1" applyFont="1" applyFill="1" applyBorder="1" applyAlignment="1">
      <alignment horizontal="left" vertical="center"/>
    </xf>
    <xf numFmtId="0" fontId="11" fillId="2" borderId="19" xfId="0" applyFont="1" applyFill="1" applyBorder="1" applyAlignment="1">
      <alignment horizontal="center" vertical="center"/>
    </xf>
    <xf numFmtId="0" fontId="2" fillId="11" borderId="21" xfId="0" applyFont="1" applyFill="1" applyBorder="1" applyAlignment="1">
      <alignment horizontal="left" vertical="center"/>
    </xf>
    <xf numFmtId="0" fontId="2" fillId="11" borderId="0" xfId="0" applyFont="1" applyFill="1" applyAlignment="1">
      <alignment horizontal="left" vertical="center"/>
    </xf>
    <xf numFmtId="0" fontId="12" fillId="11" borderId="0" xfId="0" applyFont="1" applyFill="1" applyAlignment="1">
      <alignment horizontal="left" vertical="center"/>
    </xf>
    <xf numFmtId="0" fontId="11" fillId="11" borderId="0" xfId="0" applyFont="1" applyFill="1" applyAlignment="1">
      <alignment horizontal="left" vertical="center"/>
    </xf>
    <xf numFmtId="0" fontId="11" fillId="11" borderId="22" xfId="0" applyFont="1" applyFill="1" applyBorder="1" applyAlignment="1">
      <alignment horizontal="left" vertical="center"/>
    </xf>
    <xf numFmtId="0" fontId="3" fillId="2" borderId="19" xfId="0" applyFont="1" applyFill="1" applyBorder="1" applyAlignment="1">
      <alignment vertical="center"/>
    </xf>
    <xf numFmtId="0" fontId="2" fillId="11" borderId="0" xfId="0" applyFont="1" applyFill="1" applyAlignment="1">
      <alignment vertical="center"/>
    </xf>
    <xf numFmtId="0" fontId="11" fillId="10" borderId="14" xfId="0" applyFont="1" applyFill="1" applyBorder="1" applyAlignment="1">
      <alignment horizontal="left" vertical="center"/>
    </xf>
    <xf numFmtId="0" fontId="2" fillId="11" borderId="18" xfId="0" applyFont="1" applyFill="1" applyBorder="1" applyAlignment="1">
      <alignment horizontal="left" vertical="center"/>
    </xf>
    <xf numFmtId="0" fontId="11" fillId="11" borderId="19" xfId="0" applyFont="1" applyFill="1" applyBorder="1" applyAlignment="1">
      <alignment horizontal="left" vertical="center"/>
    </xf>
    <xf numFmtId="0" fontId="11" fillId="11" borderId="20" xfId="0" applyFont="1" applyFill="1" applyBorder="1" applyAlignment="1">
      <alignment horizontal="left" vertical="center"/>
    </xf>
    <xf numFmtId="0" fontId="61" fillId="11" borderId="20" xfId="1" applyFont="1" applyFill="1" applyBorder="1" applyAlignment="1">
      <alignment horizontal="right" vertical="center"/>
    </xf>
    <xf numFmtId="0" fontId="61" fillId="11" borderId="22" xfId="1" applyFont="1" applyFill="1" applyBorder="1" applyAlignment="1">
      <alignment horizontal="right"/>
    </xf>
    <xf numFmtId="0" fontId="12" fillId="10" borderId="0" xfId="0" applyFont="1" applyFill="1" applyAlignment="1">
      <alignment vertical="center"/>
    </xf>
    <xf numFmtId="0" fontId="11" fillId="10" borderId="0" xfId="0" applyFont="1" applyFill="1" applyAlignment="1">
      <alignment vertical="center"/>
    </xf>
    <xf numFmtId="0" fontId="11" fillId="2" borderId="21"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11" fillId="2" borderId="14" xfId="0" applyFont="1" applyFill="1" applyBorder="1" applyAlignment="1">
      <alignment vertical="center"/>
    </xf>
    <xf numFmtId="0" fontId="21" fillId="2" borderId="18" xfId="0" applyFont="1" applyFill="1" applyBorder="1" applyAlignment="1">
      <alignment horizontal="left" vertical="center"/>
    </xf>
    <xf numFmtId="0" fontId="21" fillId="2" borderId="19" xfId="0" applyFont="1" applyFill="1" applyBorder="1" applyAlignment="1">
      <alignment horizontal="left" vertical="center"/>
    </xf>
    <xf numFmtId="0" fontId="77" fillId="4" borderId="22" xfId="1" applyFont="1" applyFill="1" applyBorder="1" applyAlignment="1">
      <alignment horizontal="right" vertical="center"/>
    </xf>
    <xf numFmtId="0" fontId="11" fillId="10" borderId="13" xfId="0" applyFont="1" applyFill="1" applyBorder="1" applyAlignment="1">
      <alignment horizontal="left" vertical="center"/>
    </xf>
    <xf numFmtId="0" fontId="12" fillId="10" borderId="13" xfId="0" applyFont="1" applyFill="1" applyBorder="1" applyAlignment="1">
      <alignment vertical="center"/>
    </xf>
    <xf numFmtId="0" fontId="11" fillId="5" borderId="13" xfId="0" applyFont="1" applyFill="1" applyBorder="1" applyAlignment="1">
      <alignment vertical="center"/>
    </xf>
    <xf numFmtId="0" fontId="11" fillId="12" borderId="13" xfId="0" applyFont="1" applyFill="1" applyBorder="1" applyAlignment="1">
      <alignment vertical="center"/>
    </xf>
    <xf numFmtId="0" fontId="61" fillId="12" borderId="14" xfId="1" applyFont="1" applyFill="1" applyBorder="1" applyAlignment="1">
      <alignment horizontal="right" vertical="center"/>
    </xf>
    <xf numFmtId="0" fontId="3" fillId="4" borderId="0" xfId="0" applyFont="1" applyFill="1" applyAlignment="1">
      <alignment horizontal="right" vertical="center"/>
    </xf>
    <xf numFmtId="0" fontId="15" fillId="10" borderId="13" xfId="0" applyFont="1" applyFill="1" applyBorder="1" applyAlignment="1">
      <alignment vertical="center"/>
    </xf>
    <xf numFmtId="0" fontId="2" fillId="10" borderId="13" xfId="0" applyFont="1" applyFill="1" applyBorder="1" applyAlignment="1">
      <alignment vertical="center"/>
    </xf>
    <xf numFmtId="3" fontId="11" fillId="10" borderId="19" xfId="0" applyNumberFormat="1" applyFont="1" applyFill="1" applyBorder="1" applyAlignment="1">
      <alignment horizontal="left" vertical="center"/>
    </xf>
    <xf numFmtId="0" fontId="3" fillId="5" borderId="21" xfId="0" applyFont="1" applyFill="1" applyBorder="1" applyAlignment="1">
      <alignment horizontal="left" vertical="center"/>
    </xf>
    <xf numFmtId="0" fontId="3" fillId="5" borderId="0" xfId="0" applyFont="1" applyFill="1" applyAlignment="1">
      <alignment horizontal="left" vertical="center"/>
    </xf>
    <xf numFmtId="0" fontId="11" fillId="12" borderId="0" xfId="0" applyFont="1" applyFill="1" applyAlignment="1">
      <alignment vertical="center"/>
    </xf>
    <xf numFmtId="0" fontId="11" fillId="12" borderId="22" xfId="0" applyFont="1" applyFill="1" applyBorder="1" applyAlignment="1">
      <alignment vertical="center"/>
    </xf>
    <xf numFmtId="0" fontId="3" fillId="4" borderId="19" xfId="0" applyFont="1" applyFill="1" applyBorder="1" applyAlignment="1">
      <alignment vertical="center"/>
    </xf>
    <xf numFmtId="0" fontId="11" fillId="4" borderId="20" xfId="0" applyFont="1" applyFill="1" applyBorder="1" applyAlignment="1">
      <alignment horizontal="right" vertical="center"/>
    </xf>
    <xf numFmtId="0" fontId="2" fillId="10" borderId="20" xfId="0" applyFont="1" applyFill="1" applyBorder="1" applyAlignment="1">
      <alignment vertical="center"/>
    </xf>
    <xf numFmtId="0" fontId="2" fillId="11" borderId="12" xfId="0" applyFont="1" applyFill="1" applyBorder="1" applyAlignment="1">
      <alignment horizontal="left" vertical="center"/>
    </xf>
    <xf numFmtId="0" fontId="2" fillId="11" borderId="13" xfId="0" applyFont="1" applyFill="1" applyBorder="1" applyAlignment="1">
      <alignment horizontal="left" vertical="center"/>
    </xf>
    <xf numFmtId="0" fontId="14" fillId="11" borderId="13" xfId="0" applyFont="1" applyFill="1" applyBorder="1" applyAlignment="1">
      <alignment horizontal="left" vertical="center"/>
    </xf>
    <xf numFmtId="0" fontId="64" fillId="10" borderId="13" xfId="1" applyFont="1" applyFill="1" applyBorder="1" applyAlignment="1">
      <alignment vertical="center"/>
    </xf>
    <xf numFmtId="0" fontId="62" fillId="2" borderId="13" xfId="0" applyFont="1" applyFill="1" applyBorder="1" applyAlignment="1">
      <alignment vertical="center"/>
    </xf>
    <xf numFmtId="0" fontId="3" fillId="12" borderId="22" xfId="0" applyFont="1" applyFill="1" applyBorder="1" applyAlignment="1">
      <alignment vertical="center"/>
    </xf>
    <xf numFmtId="0" fontId="2" fillId="11" borderId="19" xfId="0" applyFont="1" applyFill="1" applyBorder="1" applyAlignment="1">
      <alignment vertical="center"/>
    </xf>
    <xf numFmtId="0" fontId="11" fillId="5" borderId="18" xfId="0" applyFont="1" applyFill="1" applyBorder="1" applyAlignment="1">
      <alignment horizontal="left" vertical="center" indent="1"/>
    </xf>
    <xf numFmtId="0" fontId="3" fillId="5" borderId="19" xfId="0" applyFont="1" applyFill="1" applyBorder="1" applyAlignment="1">
      <alignment horizontal="left" vertical="center"/>
    </xf>
    <xf numFmtId="0" fontId="2" fillId="12" borderId="19" xfId="0" applyFont="1" applyFill="1" applyBorder="1" applyAlignment="1">
      <alignment horizontal="left" vertical="center"/>
    </xf>
    <xf numFmtId="0" fontId="3" fillId="12" borderId="20" xfId="0" applyFont="1" applyFill="1" applyBorder="1" applyAlignment="1">
      <alignment vertical="center"/>
    </xf>
    <xf numFmtId="0" fontId="73" fillId="2" borderId="13" xfId="0" applyFont="1" applyFill="1" applyBorder="1" applyAlignment="1">
      <alignment horizontal="left" vertical="center"/>
    </xf>
    <xf numFmtId="0" fontId="11" fillId="4" borderId="14" xfId="0" applyFont="1" applyFill="1" applyBorder="1" applyAlignment="1">
      <alignment vertical="center"/>
    </xf>
    <xf numFmtId="0" fontId="61" fillId="3" borderId="20" xfId="1" applyFont="1" applyFill="1" applyBorder="1" applyAlignment="1">
      <alignment horizontal="right" vertical="center"/>
    </xf>
    <xf numFmtId="0" fontId="11" fillId="4" borderId="14" xfId="0" applyFont="1" applyFill="1" applyBorder="1" applyAlignment="1">
      <alignment horizontal="right" vertical="center" indent="1"/>
    </xf>
    <xf numFmtId="0" fontId="6" fillId="4" borderId="0" xfId="0" applyFont="1" applyFill="1" applyAlignment="1">
      <alignment vertical="center"/>
    </xf>
    <xf numFmtId="0" fontId="12" fillId="10" borderId="13" xfId="0" applyFont="1" applyFill="1" applyBorder="1" applyAlignment="1">
      <alignment horizontal="left" vertical="center"/>
    </xf>
    <xf numFmtId="0" fontId="2" fillId="10" borderId="12" xfId="0" applyFont="1" applyFill="1" applyBorder="1" applyAlignment="1">
      <alignment vertical="center"/>
    </xf>
    <xf numFmtId="0" fontId="65" fillId="10" borderId="13" xfId="1" applyFont="1" applyFill="1" applyBorder="1" applyAlignment="1">
      <alignment vertical="center"/>
    </xf>
    <xf numFmtId="0" fontId="2" fillId="0" borderId="35" xfId="0" applyFont="1" applyBorder="1" applyAlignment="1">
      <alignment horizontal="left" vertical="center"/>
    </xf>
    <xf numFmtId="0" fontId="2" fillId="0" borderId="16" xfId="0" applyFont="1" applyBorder="1" applyAlignment="1">
      <alignment horizontal="left" vertical="center"/>
    </xf>
    <xf numFmtId="0" fontId="11" fillId="0" borderId="16" xfId="0" applyFont="1" applyBorder="1" applyAlignment="1">
      <alignment vertical="center"/>
    </xf>
    <xf numFmtId="0" fontId="11" fillId="0" borderId="36" xfId="0" applyFont="1" applyBorder="1" applyAlignment="1">
      <alignment vertical="center"/>
    </xf>
    <xf numFmtId="0" fontId="11" fillId="4" borderId="22" xfId="0" applyFont="1" applyFill="1" applyBorder="1" applyAlignment="1">
      <alignment horizontal="right" vertical="center" indent="1"/>
    </xf>
    <xf numFmtId="0" fontId="10" fillId="4" borderId="69" xfId="1" applyFont="1" applyFill="1" applyBorder="1" applyAlignment="1">
      <alignment vertical="center"/>
    </xf>
    <xf numFmtId="0" fontId="11" fillId="4" borderId="69" xfId="0" applyFont="1" applyFill="1" applyBorder="1" applyAlignment="1">
      <alignment vertical="center"/>
    </xf>
    <xf numFmtId="0" fontId="11" fillId="4" borderId="74" xfId="0" applyFont="1" applyFill="1" applyBorder="1" applyAlignment="1">
      <alignment vertical="center"/>
    </xf>
    <xf numFmtId="0" fontId="8" fillId="0" borderId="6" xfId="0" applyFont="1" applyBorder="1" applyAlignment="1">
      <alignment vertical="center"/>
    </xf>
    <xf numFmtId="0" fontId="2" fillId="4" borderId="22" xfId="0" applyFont="1" applyFill="1" applyBorder="1" applyAlignment="1">
      <alignment vertical="center"/>
    </xf>
    <xf numFmtId="0" fontId="14" fillId="5" borderId="13" xfId="0" applyFont="1" applyFill="1" applyBorder="1" applyAlignment="1">
      <alignment vertical="center"/>
    </xf>
    <xf numFmtId="0" fontId="14" fillId="5" borderId="13" xfId="0" applyFont="1" applyFill="1" applyBorder="1" applyAlignment="1">
      <alignment vertical="center" wrapText="1"/>
    </xf>
    <xf numFmtId="0" fontId="14" fillId="11" borderId="13" xfId="0" applyFont="1" applyFill="1" applyBorder="1" applyAlignment="1">
      <alignment vertical="center" wrapText="1"/>
    </xf>
    <xf numFmtId="0" fontId="2" fillId="4" borderId="19" xfId="0" applyFont="1" applyFill="1" applyBorder="1" applyAlignment="1">
      <alignment horizontal="left" vertical="center" indent="1"/>
    </xf>
    <xf numFmtId="0" fontId="2" fillId="4" borderId="20" xfId="0" applyFont="1" applyFill="1" applyBorder="1" applyAlignment="1">
      <alignment horizontal="left" vertical="center" indent="1"/>
    </xf>
    <xf numFmtId="0" fontId="61" fillId="2" borderId="22" xfId="1" applyFont="1" applyFill="1" applyBorder="1" applyAlignment="1">
      <alignment horizontal="right" vertical="center"/>
    </xf>
    <xf numFmtId="0" fontId="69" fillId="5" borderId="12" xfId="0" applyFont="1" applyFill="1" applyBorder="1" applyAlignment="1">
      <alignment horizontal="left" vertical="center"/>
    </xf>
    <xf numFmtId="0" fontId="69" fillId="5" borderId="13" xfId="0" applyFont="1" applyFill="1" applyBorder="1" applyAlignment="1">
      <alignment horizontal="left" vertical="center"/>
    </xf>
    <xf numFmtId="0" fontId="26" fillId="5" borderId="13" xfId="0" applyFont="1" applyFill="1" applyBorder="1" applyAlignment="1">
      <alignment vertical="center"/>
    </xf>
    <xf numFmtId="0" fontId="62" fillId="5" borderId="13" xfId="0" applyFont="1" applyFill="1" applyBorder="1" applyAlignment="1">
      <alignment vertical="center"/>
    </xf>
    <xf numFmtId="0" fontId="14" fillId="5" borderId="0" xfId="0" applyFont="1" applyFill="1" applyAlignment="1">
      <alignment vertical="center"/>
    </xf>
    <xf numFmtId="0" fontId="14" fillId="5" borderId="0" xfId="0" applyFont="1" applyFill="1" applyAlignment="1">
      <alignment vertical="center" wrapText="1"/>
    </xf>
    <xf numFmtId="0" fontId="14" fillId="11" borderId="0" xfId="0" applyFont="1" applyFill="1" applyAlignment="1">
      <alignment vertical="center" wrapText="1"/>
    </xf>
    <xf numFmtId="0" fontId="2" fillId="4" borderId="30" xfId="0" applyFont="1" applyFill="1" applyBorder="1" applyAlignment="1">
      <alignment horizontal="left" vertical="center"/>
    </xf>
    <xf numFmtId="0" fontId="2" fillId="4" borderId="31" xfId="0" applyFont="1" applyFill="1" applyBorder="1" applyAlignment="1">
      <alignment horizontal="left" vertical="center"/>
    </xf>
    <xf numFmtId="0" fontId="78" fillId="4" borderId="0" xfId="0" applyFont="1" applyFill="1" applyAlignment="1">
      <alignment vertical="center"/>
    </xf>
    <xf numFmtId="0" fontId="69" fillId="5" borderId="21" xfId="0" applyFont="1" applyFill="1" applyBorder="1" applyAlignment="1">
      <alignment horizontal="left" vertical="center"/>
    </xf>
    <xf numFmtId="0" fontId="69" fillId="5" borderId="0" xfId="0" applyFont="1" applyFill="1" applyAlignment="1">
      <alignment horizontal="left" vertical="center"/>
    </xf>
    <xf numFmtId="0" fontId="5" fillId="5" borderId="22" xfId="0" applyFont="1" applyFill="1" applyBorder="1" applyAlignment="1">
      <alignment vertical="center"/>
    </xf>
    <xf numFmtId="0" fontId="6" fillId="5" borderId="0" xfId="0" applyFont="1" applyFill="1" applyAlignment="1">
      <alignment horizontal="left" vertical="center"/>
    </xf>
    <xf numFmtId="0" fontId="6" fillId="5" borderId="22" xfId="0" applyFont="1" applyFill="1" applyBorder="1" applyAlignment="1">
      <alignment horizontal="left" vertical="center"/>
    </xf>
    <xf numFmtId="0" fontId="61" fillId="0" borderId="0" xfId="1" applyFont="1" applyFill="1" applyBorder="1" applyAlignment="1">
      <alignment horizontal="right" vertical="center"/>
    </xf>
    <xf numFmtId="0" fontId="12" fillId="11" borderId="13" xfId="0" applyFont="1" applyFill="1" applyBorder="1" applyAlignment="1">
      <alignment vertical="center"/>
    </xf>
    <xf numFmtId="0" fontId="11" fillId="11" borderId="14" xfId="0" applyFont="1" applyFill="1" applyBorder="1" applyAlignment="1">
      <alignment horizontal="right" vertical="center"/>
    </xf>
    <xf numFmtId="0" fontId="11" fillId="5" borderId="0" xfId="0" applyFont="1" applyFill="1" applyAlignment="1">
      <alignment horizontal="left" vertical="center"/>
    </xf>
    <xf numFmtId="0" fontId="11" fillId="10" borderId="18" xfId="0" applyFont="1" applyFill="1" applyBorder="1" applyAlignment="1">
      <alignment horizontal="left" vertical="center"/>
    </xf>
    <xf numFmtId="0" fontId="6" fillId="5" borderId="0" xfId="0" applyFont="1" applyFill="1" applyAlignment="1">
      <alignment vertical="center"/>
    </xf>
    <xf numFmtId="0" fontId="3" fillId="11" borderId="0" xfId="0" applyFont="1" applyFill="1" applyAlignment="1">
      <alignment vertical="center"/>
    </xf>
    <xf numFmtId="0" fontId="3" fillId="11" borderId="0" xfId="0" applyFont="1" applyFill="1" applyAlignment="1">
      <alignment horizontal="right" vertical="center"/>
    </xf>
    <xf numFmtId="0" fontId="2" fillId="5" borderId="18" xfId="0" applyFont="1" applyFill="1" applyBorder="1" applyAlignment="1">
      <alignment horizontal="left" vertical="center"/>
    </xf>
    <xf numFmtId="0" fontId="11" fillId="5" borderId="19" xfId="0" applyFont="1" applyFill="1" applyBorder="1" applyAlignment="1">
      <alignment horizontal="left" vertical="center"/>
    </xf>
    <xf numFmtId="0" fontId="11" fillId="4" borderId="29" xfId="0" applyFont="1" applyFill="1" applyBorder="1" applyAlignment="1">
      <alignment vertical="center"/>
    </xf>
    <xf numFmtId="0" fontId="11" fillId="4" borderId="67" xfId="0" applyFont="1" applyFill="1" applyBorder="1" applyAlignment="1">
      <alignment vertical="center"/>
    </xf>
    <xf numFmtId="0" fontId="69" fillId="5" borderId="18" xfId="0" applyFont="1" applyFill="1" applyBorder="1" applyAlignment="1">
      <alignment horizontal="left" vertical="center"/>
    </xf>
    <xf numFmtId="0" fontId="69" fillId="5" borderId="19" xfId="0" applyFont="1" applyFill="1" applyBorder="1" applyAlignment="1">
      <alignment horizontal="left" vertical="center"/>
    </xf>
    <xf numFmtId="0" fontId="5" fillId="5" borderId="19" xfId="0" applyFont="1" applyFill="1" applyBorder="1" applyAlignment="1">
      <alignment vertical="center"/>
    </xf>
    <xf numFmtId="0" fontId="5" fillId="5" borderId="20" xfId="0" applyFont="1" applyFill="1" applyBorder="1" applyAlignment="1">
      <alignment vertical="center"/>
    </xf>
    <xf numFmtId="0" fontId="3" fillId="5" borderId="22" xfId="0" applyFont="1" applyFill="1" applyBorder="1" applyAlignment="1">
      <alignment vertical="center"/>
    </xf>
    <xf numFmtId="0" fontId="3" fillId="11" borderId="19" xfId="0" applyFont="1" applyFill="1" applyBorder="1" applyAlignment="1">
      <alignment vertical="center"/>
    </xf>
    <xf numFmtId="0" fontId="11" fillId="11" borderId="20" xfId="0" applyFont="1" applyFill="1" applyBorder="1" applyAlignment="1">
      <alignment horizontal="right" vertical="center"/>
    </xf>
    <xf numFmtId="49" fontId="12" fillId="2" borderId="19" xfId="0" applyNumberFormat="1" applyFont="1" applyFill="1" applyBorder="1" applyAlignment="1">
      <alignment vertical="center"/>
    </xf>
    <xf numFmtId="0" fontId="3" fillId="5" borderId="18" xfId="0" applyFont="1" applyFill="1" applyBorder="1" applyAlignment="1">
      <alignment horizontal="left" vertical="center"/>
    </xf>
    <xf numFmtId="0" fontId="3" fillId="5" borderId="20" xfId="0" applyFont="1" applyFill="1" applyBorder="1" applyAlignment="1">
      <alignment vertical="center"/>
    </xf>
    <xf numFmtId="0" fontId="2" fillId="11" borderId="71" xfId="0" applyFont="1" applyFill="1" applyBorder="1" applyAlignment="1">
      <alignment horizontal="left" vertical="center"/>
    </xf>
    <xf numFmtId="0" fontId="2" fillId="11" borderId="72" xfId="0" applyFont="1" applyFill="1" applyBorder="1" applyAlignment="1">
      <alignment horizontal="left" vertical="center"/>
    </xf>
    <xf numFmtId="0" fontId="11" fillId="3" borderId="14" xfId="0" applyFont="1" applyFill="1" applyBorder="1" applyAlignment="1">
      <alignment vertical="center"/>
    </xf>
    <xf numFmtId="0" fontId="79" fillId="0" borderId="23" xfId="1" applyFont="1" applyBorder="1" applyAlignment="1">
      <alignment vertical="center"/>
    </xf>
    <xf numFmtId="0" fontId="11" fillId="3" borderId="21" xfId="0" applyFont="1" applyFill="1" applyBorder="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vertical="center"/>
    </xf>
    <xf numFmtId="0" fontId="11" fillId="3" borderId="22" xfId="0" applyFont="1" applyFill="1" applyBorder="1" applyAlignment="1">
      <alignment vertical="center"/>
    </xf>
    <xf numFmtId="0" fontId="80" fillId="0" borderId="23" xfId="1" applyFont="1" applyBorder="1" applyAlignment="1">
      <alignment vertical="center"/>
    </xf>
    <xf numFmtId="0" fontId="18" fillId="4" borderId="15" xfId="0" applyFont="1" applyFill="1" applyBorder="1" applyAlignment="1">
      <alignment vertical="center"/>
    </xf>
    <xf numFmtId="0" fontId="3" fillId="4" borderId="16" xfId="0" applyFont="1" applyFill="1" applyBorder="1" applyAlignment="1">
      <alignment vertical="center"/>
    </xf>
    <xf numFmtId="0" fontId="3" fillId="4" borderId="17" xfId="0" applyFont="1" applyFill="1" applyBorder="1" applyAlignment="1">
      <alignment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62" fillId="0" borderId="3" xfId="0" applyFont="1" applyBorder="1" applyAlignment="1">
      <alignment vertical="center"/>
    </xf>
    <xf numFmtId="0" fontId="62" fillId="0" borderId="2" xfId="0" applyFont="1" applyBorder="1" applyAlignment="1">
      <alignment vertical="center"/>
    </xf>
    <xf numFmtId="0" fontId="18" fillId="11" borderId="15" xfId="0" applyFont="1" applyFill="1" applyBorder="1" applyAlignment="1">
      <alignment vertical="center"/>
    </xf>
    <xf numFmtId="0" fontId="3" fillId="11" borderId="17" xfId="0" applyFont="1" applyFill="1" applyBorder="1" applyAlignment="1">
      <alignment vertical="center"/>
    </xf>
    <xf numFmtId="0" fontId="18"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62" fillId="0" borderId="3" xfId="0" applyFont="1" applyBorder="1" applyAlignment="1">
      <alignment horizontal="left" vertical="center"/>
    </xf>
    <xf numFmtId="0" fontId="18" fillId="10" borderId="15" xfId="0" applyFont="1" applyFill="1" applyBorder="1" applyAlignment="1">
      <alignment vertical="center"/>
    </xf>
    <xf numFmtId="0" fontId="3" fillId="10" borderId="16" xfId="0" applyFont="1" applyFill="1" applyBorder="1" applyAlignment="1">
      <alignment vertical="center"/>
    </xf>
    <xf numFmtId="0" fontId="3" fillId="10" borderId="17" xfId="0" applyFont="1" applyFill="1" applyBorder="1" applyAlignment="1">
      <alignment vertical="center"/>
    </xf>
    <xf numFmtId="0" fontId="17" fillId="5" borderId="15" xfId="0" applyFont="1" applyFill="1" applyBorder="1" applyAlignment="1">
      <alignment vertical="center"/>
    </xf>
    <xf numFmtId="0" fontId="3" fillId="5" borderId="16" xfId="0" applyFont="1" applyFill="1" applyBorder="1" applyAlignment="1">
      <alignment vertical="center"/>
    </xf>
    <xf numFmtId="0" fontId="3" fillId="5" borderId="17" xfId="0" applyFont="1" applyFill="1" applyBorder="1" applyAlignment="1">
      <alignment vertical="center"/>
    </xf>
    <xf numFmtId="0" fontId="11" fillId="0" borderId="0" xfId="0" applyFont="1" applyAlignment="1">
      <alignment horizontal="right" vertical="center"/>
    </xf>
    <xf numFmtId="0" fontId="15" fillId="11" borderId="13" xfId="0" applyFont="1" applyFill="1" applyBorder="1" applyAlignment="1">
      <alignment vertical="center"/>
    </xf>
    <xf numFmtId="0" fontId="17" fillId="3" borderId="15"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55" fillId="0" borderId="0" xfId="0" applyFont="1" applyAlignment="1">
      <alignment horizontal="left" vertical="top"/>
    </xf>
    <xf numFmtId="0" fontId="2" fillId="0" borderId="0" xfId="0" applyFont="1" applyAlignment="1">
      <alignment horizontal="left" vertical="top"/>
    </xf>
    <xf numFmtId="164" fontId="2" fillId="0" borderId="0" xfId="0" applyNumberFormat="1" applyFont="1" applyAlignment="1">
      <alignment horizontal="left" vertical="top"/>
    </xf>
    <xf numFmtId="164" fontId="2" fillId="0" borderId="96" xfId="0" applyNumberFormat="1" applyFont="1" applyBorder="1" applyAlignment="1">
      <alignment horizontal="left" vertical="top"/>
    </xf>
    <xf numFmtId="164" fontId="2" fillId="0" borderId="97" xfId="0" applyNumberFormat="1" applyFont="1" applyBorder="1" applyAlignment="1">
      <alignment horizontal="center" vertical="center"/>
    </xf>
    <xf numFmtId="164" fontId="2" fillId="0" borderId="77" xfId="0" applyNumberFormat="1" applyFont="1" applyBorder="1" applyAlignment="1">
      <alignment horizontal="left" vertical="top"/>
    </xf>
    <xf numFmtId="0" fontId="2" fillId="0" borderId="92" xfId="0" applyFont="1" applyBorder="1" applyAlignment="1">
      <alignment horizontal="center" vertical="center"/>
    </xf>
    <xf numFmtId="49" fontId="2" fillId="0" borderId="79" xfId="0" applyNumberFormat="1" applyFont="1" applyBorder="1" applyAlignment="1">
      <alignment horizontal="left" vertical="top"/>
    </xf>
    <xf numFmtId="0" fontId="2" fillId="0" borderId="79" xfId="0" applyFont="1" applyBorder="1" applyAlignment="1">
      <alignment horizontal="left" vertical="top"/>
    </xf>
    <xf numFmtId="0" fontId="2" fillId="0" borderId="75" xfId="0" applyFont="1" applyBorder="1" applyAlignment="1">
      <alignment horizontal="left" vertical="top"/>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2" fillId="0" borderId="85" xfId="0" applyFont="1" applyBorder="1" applyAlignment="1">
      <alignment horizontal="left" vertical="top"/>
    </xf>
    <xf numFmtId="0" fontId="2" fillId="0" borderId="79" xfId="0" applyFont="1" applyBorder="1" applyAlignment="1">
      <alignment horizontal="center" vertical="center"/>
    </xf>
    <xf numFmtId="0" fontId="2" fillId="5" borderId="79" xfId="0" applyFont="1" applyFill="1" applyBorder="1" applyAlignment="1">
      <alignment horizontal="center" vertical="center"/>
    </xf>
    <xf numFmtId="0" fontId="6" fillId="9" borderId="79" xfId="0" applyFont="1" applyFill="1" applyBorder="1" applyAlignment="1">
      <alignment horizontal="center" vertical="center"/>
    </xf>
    <xf numFmtId="0" fontId="2" fillId="0" borderId="82" xfId="0" applyFont="1" applyBorder="1" applyAlignment="1">
      <alignment horizontal="center" vertical="center"/>
    </xf>
    <xf numFmtId="0" fontId="2" fillId="0" borderId="86" xfId="0" applyFont="1" applyBorder="1"/>
    <xf numFmtId="0" fontId="2" fillId="0" borderId="87" xfId="0" applyFont="1" applyBorder="1" applyAlignment="1">
      <alignment horizontal="center" vertical="center"/>
    </xf>
    <xf numFmtId="0" fontId="2" fillId="0" borderId="78" xfId="0" applyFont="1" applyBorder="1"/>
    <xf numFmtId="0" fontId="2" fillId="9" borderId="79" xfId="0" applyFont="1" applyFill="1" applyBorder="1" applyAlignment="1">
      <alignment horizontal="center" vertical="center"/>
    </xf>
    <xf numFmtId="0" fontId="2" fillId="6" borderId="79" xfId="0" applyFont="1" applyFill="1" applyBorder="1" applyAlignment="1">
      <alignment horizontal="center" vertical="center"/>
    </xf>
    <xf numFmtId="0" fontId="2" fillId="0" borderId="88" xfId="0" applyFont="1" applyBorder="1"/>
    <xf numFmtId="0" fontId="2" fillId="0" borderId="89" xfId="0" applyFont="1" applyBorder="1" applyAlignment="1">
      <alignment horizontal="center" vertical="center"/>
    </xf>
    <xf numFmtId="0" fontId="2" fillId="0" borderId="21" xfId="0" applyFont="1" applyBorder="1" applyAlignment="1">
      <alignment horizontal="center" vertical="center"/>
    </xf>
    <xf numFmtId="0" fontId="6" fillId="0" borderId="79" xfId="0" applyFont="1" applyBorder="1" applyAlignment="1">
      <alignment horizontal="center" vertical="center"/>
    </xf>
    <xf numFmtId="0" fontId="6" fillId="5" borderId="79" xfId="0" applyFont="1" applyFill="1" applyBorder="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6" fillId="0" borderId="0" xfId="0" applyFont="1" applyAlignment="1">
      <alignment horizontal="left" vertical="top"/>
    </xf>
    <xf numFmtId="49" fontId="2" fillId="0" borderId="84" xfId="0" applyNumberFormat="1" applyFont="1" applyBorder="1" applyAlignment="1">
      <alignment horizontal="left" vertical="top"/>
    </xf>
    <xf numFmtId="49" fontId="2" fillId="0" borderId="94" xfId="0" applyNumberFormat="1" applyFont="1" applyBorder="1" applyAlignment="1">
      <alignment horizontal="center" vertical="center"/>
    </xf>
    <xf numFmtId="49" fontId="2" fillId="0" borderId="0" xfId="0" applyNumberFormat="1" applyFont="1" applyAlignment="1">
      <alignment horizontal="left" vertical="top"/>
    </xf>
    <xf numFmtId="164" fontId="2" fillId="0" borderId="106" xfId="0" applyNumberFormat="1" applyFont="1" applyBorder="1" applyAlignment="1">
      <alignment horizontal="left" vertical="top"/>
    </xf>
    <xf numFmtId="0" fontId="2" fillId="0" borderId="107" xfId="0" applyFont="1" applyBorder="1" applyAlignment="1">
      <alignment horizontal="left" vertical="top"/>
    </xf>
    <xf numFmtId="0" fontId="2" fillId="0" borderId="105" xfId="0" applyFont="1" applyBorder="1" applyAlignment="1">
      <alignment horizontal="left" vertical="top"/>
    </xf>
    <xf numFmtId="0" fontId="6" fillId="5" borderId="107" xfId="0" applyFont="1" applyFill="1" applyBorder="1" applyAlignment="1">
      <alignment horizontal="center" vertical="center"/>
    </xf>
    <xf numFmtId="0" fontId="6" fillId="0" borderId="107" xfId="0" applyFont="1" applyBorder="1" applyAlignment="1">
      <alignment horizontal="center" vertical="center"/>
    </xf>
    <xf numFmtId="0" fontId="2" fillId="0" borderId="109" xfId="0" applyFont="1" applyBorder="1" applyAlignment="1">
      <alignment horizontal="center" vertical="center"/>
    </xf>
    <xf numFmtId="0" fontId="2" fillId="0" borderId="107" xfId="0" applyFont="1" applyBorder="1" applyAlignment="1">
      <alignment horizontal="center" vertical="center"/>
    </xf>
    <xf numFmtId="0" fontId="2" fillId="0" borderId="110" xfId="0" applyFont="1" applyBorder="1" applyAlignment="1">
      <alignment horizontal="center" vertical="center"/>
    </xf>
    <xf numFmtId="0" fontId="2" fillId="0" borderId="114" xfId="0" applyFont="1" applyBorder="1" applyAlignment="1">
      <alignment horizontal="center" vertical="center"/>
    </xf>
    <xf numFmtId="0" fontId="2" fillId="0" borderId="84" xfId="0" applyFont="1" applyBorder="1"/>
    <xf numFmtId="0" fontId="2" fillId="0" borderId="85" xfId="0" applyFont="1" applyBorder="1" applyAlignment="1">
      <alignment horizontal="center" vertical="center"/>
    </xf>
    <xf numFmtId="0" fontId="2" fillId="0" borderId="76" xfId="0" applyFont="1" applyBorder="1"/>
    <xf numFmtId="0" fontId="2" fillId="0" borderId="80" xfId="0" applyFont="1" applyBorder="1" applyAlignment="1">
      <alignment horizontal="center" vertical="center"/>
    </xf>
    <xf numFmtId="0" fontId="2" fillId="0" borderId="9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1" xfId="0" applyFont="1" applyBorder="1" applyAlignment="1">
      <alignment horizontal="center" vertical="center"/>
    </xf>
    <xf numFmtId="0" fontId="2" fillId="0" borderId="70" xfId="0" applyFont="1" applyBorder="1" applyAlignment="1">
      <alignment horizontal="center" vertical="center"/>
    </xf>
    <xf numFmtId="0" fontId="2" fillId="0" borderId="81" xfId="0" applyFont="1" applyBorder="1"/>
    <xf numFmtId="0" fontId="2" fillId="0" borderId="108" xfId="0" applyFont="1" applyBorder="1" applyAlignment="1">
      <alignment horizontal="center" vertical="center"/>
    </xf>
    <xf numFmtId="0" fontId="6" fillId="0" borderId="80" xfId="0" applyFont="1" applyBorder="1" applyAlignment="1">
      <alignment horizontal="center" vertical="center"/>
    </xf>
    <xf numFmtId="0" fontId="6" fillId="5" borderId="104" xfId="0" applyFont="1" applyFill="1" applyBorder="1" applyAlignment="1">
      <alignment horizontal="center" vertical="center"/>
    </xf>
    <xf numFmtId="0" fontId="2" fillId="14" borderId="123" xfId="0" applyFont="1" applyFill="1" applyBorder="1" applyAlignment="1">
      <alignment horizontal="center" vertical="center"/>
    </xf>
    <xf numFmtId="0" fontId="2" fillId="14" borderId="124" xfId="0" applyFont="1" applyFill="1" applyBorder="1" applyAlignment="1">
      <alignment horizontal="center" vertical="center"/>
    </xf>
    <xf numFmtId="0" fontId="2" fillId="14" borderId="117" xfId="0" applyFont="1" applyFill="1" applyBorder="1" applyAlignment="1">
      <alignment horizontal="center" vertical="center"/>
    </xf>
    <xf numFmtId="0" fontId="2" fillId="14" borderId="116" xfId="0" applyFont="1" applyFill="1" applyBorder="1" applyAlignment="1">
      <alignment horizontal="center" vertical="center"/>
    </xf>
    <xf numFmtId="0" fontId="2" fillId="14" borderId="118" xfId="0" applyFont="1" applyFill="1" applyBorder="1" applyAlignment="1">
      <alignment horizontal="center" vertical="center"/>
    </xf>
    <xf numFmtId="0" fontId="6" fillId="0" borderId="95" xfId="0" applyFont="1" applyBorder="1" applyAlignment="1">
      <alignment horizontal="center" vertical="center" wrapText="1"/>
    </xf>
    <xf numFmtId="0" fontId="6" fillId="14" borderId="102" xfId="0" applyFont="1" applyFill="1" applyBorder="1" applyAlignment="1">
      <alignment horizontal="center" vertical="center" wrapText="1"/>
    </xf>
    <xf numFmtId="0" fontId="6" fillId="0" borderId="0" xfId="0" applyFont="1" applyAlignment="1">
      <alignment horizontal="left" vertical="top" wrapText="1"/>
    </xf>
    <xf numFmtId="0" fontId="68" fillId="9" borderId="127" xfId="0" applyFont="1" applyFill="1" applyBorder="1" applyAlignment="1">
      <alignment horizontal="left" vertical="top"/>
    </xf>
    <xf numFmtId="0" fontId="6" fillId="5" borderId="127" xfId="0" applyFont="1" applyFill="1" applyBorder="1" applyAlignment="1">
      <alignment horizontal="left" vertical="top"/>
    </xf>
    <xf numFmtId="0" fontId="6" fillId="5" borderId="103" xfId="0" applyFont="1" applyFill="1" applyBorder="1" applyAlignment="1">
      <alignment horizontal="left" vertical="top"/>
    </xf>
    <xf numFmtId="0" fontId="6" fillId="5" borderId="128" xfId="0" applyFont="1" applyFill="1" applyBorder="1" applyAlignment="1">
      <alignment horizontal="left" vertical="top"/>
    </xf>
    <xf numFmtId="49" fontId="2" fillId="0" borderId="101" xfId="0" applyNumberFormat="1" applyFont="1" applyBorder="1" applyAlignment="1">
      <alignment horizontal="left" vertical="top"/>
    </xf>
    <xf numFmtId="49" fontId="2" fillId="0" borderId="70" xfId="0" applyNumberFormat="1" applyFont="1" applyBorder="1" applyAlignment="1">
      <alignment horizontal="left" vertical="top"/>
    </xf>
    <xf numFmtId="0" fontId="6" fillId="9" borderId="79" xfId="0" applyFont="1" applyFill="1" applyBorder="1" applyAlignment="1">
      <alignment horizontal="left" vertical="top" wrapText="1"/>
    </xf>
    <xf numFmtId="0" fontId="6" fillId="5" borderId="79" xfId="0" applyFont="1" applyFill="1" applyBorder="1" applyAlignment="1">
      <alignment horizontal="left" vertical="top" wrapText="1"/>
    </xf>
    <xf numFmtId="0" fontId="6" fillId="5" borderId="107" xfId="0" applyFont="1" applyFill="1" applyBorder="1" applyAlignment="1">
      <alignment horizontal="left" vertical="top" wrapText="1"/>
    </xf>
    <xf numFmtId="0" fontId="2" fillId="0" borderId="133" xfId="0" applyFont="1" applyBorder="1" applyAlignment="1">
      <alignment horizontal="center" vertical="center"/>
    </xf>
    <xf numFmtId="0" fontId="2" fillId="14" borderId="120" xfId="0" applyFont="1" applyFill="1" applyBorder="1" applyAlignment="1">
      <alignment horizontal="center" vertical="center"/>
    </xf>
    <xf numFmtId="0" fontId="2" fillId="14" borderId="135" xfId="0" applyFont="1" applyFill="1" applyBorder="1" applyAlignment="1">
      <alignment horizontal="center" vertical="center"/>
    </xf>
    <xf numFmtId="0" fontId="2" fillId="0" borderId="136" xfId="0" applyFont="1" applyBorder="1"/>
    <xf numFmtId="0" fontId="2" fillId="0" borderId="137" xfId="0" applyFont="1" applyBorder="1"/>
    <xf numFmtId="0" fontId="2" fillId="0" borderId="138" xfId="0" applyFont="1" applyBorder="1"/>
    <xf numFmtId="164" fontId="2" fillId="0" borderId="139" xfId="0" applyNumberFormat="1" applyFont="1" applyBorder="1" applyAlignment="1">
      <alignment horizontal="left" vertical="top"/>
    </xf>
    <xf numFmtId="0" fontId="2" fillId="0" borderId="142" xfId="0" applyFont="1" applyBorder="1"/>
    <xf numFmtId="0" fontId="6" fillId="0" borderId="91" xfId="0" applyFont="1" applyBorder="1" applyAlignment="1">
      <alignment horizontal="left" vertical="top"/>
    </xf>
    <xf numFmtId="0" fontId="6" fillId="14" borderId="144" xfId="0" applyFont="1" applyFill="1" applyBorder="1" applyAlignment="1">
      <alignment horizontal="left" vertical="top"/>
    </xf>
    <xf numFmtId="0" fontId="2" fillId="0" borderId="147" xfId="0" applyFont="1" applyBorder="1" applyAlignment="1">
      <alignment horizontal="left" vertical="top"/>
    </xf>
    <xf numFmtId="0" fontId="2" fillId="0" borderId="131" xfId="0" applyFont="1" applyBorder="1" applyAlignment="1">
      <alignment horizontal="center" vertical="center"/>
    </xf>
    <xf numFmtId="164" fontId="2" fillId="0" borderId="97" xfId="0" applyNumberFormat="1" applyFont="1" applyBorder="1" applyAlignment="1">
      <alignment horizontal="left" vertical="top"/>
    </xf>
    <xf numFmtId="0" fontId="2" fillId="0" borderId="94" xfId="0" applyFont="1" applyBorder="1" applyAlignment="1">
      <alignment horizontal="left" vertical="top"/>
    </xf>
    <xf numFmtId="0" fontId="69" fillId="0" borderId="0" xfId="0" applyFont="1"/>
    <xf numFmtId="0" fontId="68" fillId="0" borderId="91" xfId="0" applyFont="1" applyBorder="1" applyAlignment="1">
      <alignment horizontal="left" vertical="top"/>
    </xf>
    <xf numFmtId="0" fontId="68" fillId="0" borderId="95" xfId="0" applyFont="1" applyBorder="1" applyAlignment="1">
      <alignment horizontal="left" vertical="top" wrapText="1"/>
    </xf>
    <xf numFmtId="49" fontId="69" fillId="0" borderId="94" xfId="0" applyNumberFormat="1" applyFont="1" applyBorder="1" applyAlignment="1">
      <alignment horizontal="left" vertical="top"/>
    </xf>
    <xf numFmtId="164" fontId="69" fillId="0" borderId="97" xfId="0" applyNumberFormat="1" applyFont="1" applyBorder="1" applyAlignment="1">
      <alignment horizontal="left" vertical="top"/>
    </xf>
    <xf numFmtId="0" fontId="69" fillId="0" borderId="94" xfId="0" applyFont="1" applyBorder="1" applyAlignment="1">
      <alignment horizontal="left" vertical="top"/>
    </xf>
    <xf numFmtId="0" fontId="69" fillId="0" borderId="0" xfId="0" applyFont="1" applyAlignment="1">
      <alignment horizontal="left" vertical="top"/>
    </xf>
    <xf numFmtId="0" fontId="2" fillId="0" borderId="116" xfId="0" applyFont="1" applyBorder="1" applyAlignment="1">
      <alignment horizontal="center" vertical="center"/>
    </xf>
    <xf numFmtId="8" fontId="2" fillId="0" borderId="0" xfId="0" applyNumberFormat="1" applyFont="1" applyAlignment="1">
      <alignment horizontal="left" vertical="top"/>
    </xf>
    <xf numFmtId="0" fontId="2" fillId="0" borderId="141" xfId="0" applyFont="1" applyBorder="1"/>
    <xf numFmtId="0" fontId="2" fillId="0" borderId="80" xfId="0" applyFont="1" applyBorder="1" applyAlignment="1">
      <alignment horizontal="left" vertical="top"/>
    </xf>
    <xf numFmtId="0" fontId="2" fillId="0" borderId="104" xfId="0" applyFont="1" applyBorder="1" applyAlignment="1">
      <alignment horizontal="left" vertical="top"/>
    </xf>
    <xf numFmtId="0" fontId="2" fillId="0" borderId="21" xfId="0" applyFont="1" applyBorder="1" applyAlignment="1">
      <alignment horizontal="left" vertical="top"/>
    </xf>
    <xf numFmtId="0" fontId="2" fillId="0" borderId="130" xfId="0" applyFont="1" applyBorder="1" applyAlignment="1">
      <alignment horizontal="left" vertical="top"/>
    </xf>
    <xf numFmtId="0" fontId="2" fillId="0" borderId="131" xfId="0" applyFont="1" applyBorder="1" applyAlignment="1">
      <alignment horizontal="left" vertical="top"/>
    </xf>
    <xf numFmtId="0" fontId="2" fillId="0" borderId="141" xfId="0" applyFont="1" applyBorder="1" applyAlignment="1">
      <alignment horizontal="left" vertical="top"/>
    </xf>
    <xf numFmtId="0" fontId="2" fillId="0" borderId="155" xfId="0" applyFont="1" applyBorder="1" applyAlignment="1">
      <alignment horizontal="left" vertical="top"/>
    </xf>
    <xf numFmtId="0" fontId="2" fillId="0" borderId="156" xfId="0" applyFont="1" applyBorder="1" applyAlignment="1">
      <alignment horizontal="left" vertical="top"/>
    </xf>
    <xf numFmtId="0" fontId="6" fillId="0" borderId="85" xfId="0" applyFont="1" applyBorder="1" applyAlignment="1">
      <alignment horizontal="center" vertical="center"/>
    </xf>
    <xf numFmtId="0" fontId="6" fillId="9" borderId="85" xfId="0" applyFont="1" applyFill="1" applyBorder="1" applyAlignment="1">
      <alignment horizontal="center" vertical="center"/>
    </xf>
    <xf numFmtId="0" fontId="6" fillId="0" borderId="105"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xf numFmtId="0" fontId="2" fillId="0" borderId="78" xfId="0" applyFont="1" applyBorder="1" applyAlignment="1">
      <alignment horizontal="left" vertical="center"/>
    </xf>
    <xf numFmtId="0" fontId="6" fillId="0" borderId="82" xfId="0" applyFont="1" applyBorder="1" applyAlignment="1">
      <alignment horizontal="center" vertical="center"/>
    </xf>
    <xf numFmtId="0" fontId="6" fillId="0" borderId="87" xfId="0" applyFont="1" applyBorder="1" applyAlignment="1">
      <alignment horizontal="center" vertical="center"/>
    </xf>
    <xf numFmtId="0" fontId="69" fillId="14" borderId="69" xfId="0" applyFont="1" applyFill="1" applyBorder="1"/>
    <xf numFmtId="0" fontId="8" fillId="14" borderId="119" xfId="0" applyFont="1" applyFill="1" applyBorder="1"/>
    <xf numFmtId="0" fontId="84" fillId="14" borderId="122" xfId="0" applyFont="1" applyFill="1" applyBorder="1"/>
    <xf numFmtId="0" fontId="6" fillId="14" borderId="123" xfId="0" applyFont="1" applyFill="1" applyBorder="1" applyAlignment="1">
      <alignment horizontal="center" vertical="center"/>
    </xf>
    <xf numFmtId="0" fontId="6" fillId="14" borderId="124" xfId="0" applyFont="1" applyFill="1" applyBorder="1" applyAlignment="1">
      <alignment horizontal="center" vertical="center"/>
    </xf>
    <xf numFmtId="0" fontId="6" fillId="0" borderId="104"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xf numFmtId="0" fontId="2" fillId="0" borderId="75" xfId="0" applyFont="1" applyBorder="1"/>
    <xf numFmtId="0" fontId="6" fillId="0" borderId="157" xfId="0" applyFont="1" applyBorder="1"/>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81" fillId="0" borderId="76" xfId="1" applyFont="1" applyBorder="1" applyAlignment="1">
      <alignment horizontal="left" vertical="center"/>
    </xf>
    <xf numFmtId="0" fontId="81" fillId="0" borderId="78" xfId="1" applyFont="1" applyBorder="1" applyAlignment="1">
      <alignment horizontal="left" vertical="center"/>
    </xf>
    <xf numFmtId="0" fontId="81" fillId="0" borderId="84" xfId="1" applyFont="1" applyBorder="1" applyAlignment="1">
      <alignment horizontal="left" vertical="center"/>
    </xf>
    <xf numFmtId="0" fontId="81" fillId="0" borderId="78" xfId="1" applyFont="1" applyBorder="1"/>
    <xf numFmtId="0" fontId="81" fillId="0" borderId="76" xfId="1" applyFont="1" applyBorder="1"/>
    <xf numFmtId="0" fontId="81" fillId="0" borderId="75" xfId="1" applyFont="1" applyBorder="1"/>
    <xf numFmtId="0" fontId="2" fillId="6" borderId="123" xfId="0" applyFont="1" applyFill="1" applyBorder="1" applyAlignment="1">
      <alignment horizontal="center" vertical="center"/>
    </xf>
    <xf numFmtId="0" fontId="2" fillId="14" borderId="166" xfId="0" applyFont="1" applyFill="1" applyBorder="1" applyAlignment="1">
      <alignment horizontal="center" vertical="center"/>
    </xf>
    <xf numFmtId="0" fontId="2" fillId="0" borderId="79" xfId="0" applyFont="1" applyBorder="1"/>
    <xf numFmtId="0" fontId="2" fillId="0" borderId="82" xfId="0" applyFont="1" applyBorder="1"/>
    <xf numFmtId="0" fontId="2" fillId="6" borderId="124" xfId="0" applyFont="1" applyFill="1" applyBorder="1" applyAlignment="1">
      <alignment horizontal="center" vertical="center"/>
    </xf>
    <xf numFmtId="0" fontId="6" fillId="14" borderId="167" xfId="0" applyFont="1" applyFill="1" applyBorder="1" applyAlignment="1">
      <alignment horizontal="left" vertical="top"/>
    </xf>
    <xf numFmtId="0" fontId="6" fillId="6" borderId="103" xfId="0" applyFont="1" applyFill="1" applyBorder="1" applyAlignment="1">
      <alignment horizontal="left" vertical="top"/>
    </xf>
    <xf numFmtId="0" fontId="6" fillId="14" borderId="168" xfId="0" applyFont="1" applyFill="1" applyBorder="1" applyAlignment="1">
      <alignment horizontal="left" vertical="top" wrapText="1"/>
    </xf>
    <xf numFmtId="0" fontId="6" fillId="6" borderId="79" xfId="0" applyFont="1" applyFill="1" applyBorder="1" applyAlignment="1">
      <alignment horizontal="left" vertical="top" wrapText="1"/>
    </xf>
    <xf numFmtId="0" fontId="6" fillId="0" borderId="79" xfId="0" applyFont="1" applyBorder="1" applyAlignment="1">
      <alignment horizontal="left" vertical="top" wrapText="1"/>
    </xf>
    <xf numFmtId="49" fontId="2" fillId="14" borderId="169" xfId="0" applyNumberFormat="1" applyFont="1" applyFill="1" applyBorder="1" applyAlignment="1">
      <alignment horizontal="left" vertical="top"/>
    </xf>
    <xf numFmtId="49" fontId="2" fillId="0" borderId="170" xfId="0" applyNumberFormat="1" applyFont="1" applyBorder="1" applyAlignment="1">
      <alignment horizontal="left" vertical="top"/>
    </xf>
    <xf numFmtId="164" fontId="2" fillId="14" borderId="171" xfId="0" applyNumberFormat="1" applyFont="1" applyFill="1" applyBorder="1" applyAlignment="1">
      <alignment horizontal="left" vertical="top"/>
    </xf>
    <xf numFmtId="0" fontId="2" fillId="14" borderId="168" xfId="0" applyFont="1" applyFill="1" applyBorder="1" applyAlignment="1">
      <alignment horizontal="left" vertical="top"/>
    </xf>
    <xf numFmtId="0" fontId="2" fillId="14" borderId="172" xfId="0" applyFont="1" applyFill="1" applyBorder="1" applyAlignment="1">
      <alignment horizontal="left" vertical="top"/>
    </xf>
    <xf numFmtId="0" fontId="2" fillId="14" borderId="101" xfId="0" applyFont="1" applyFill="1" applyBorder="1" applyAlignment="1">
      <alignment horizontal="center" vertical="center"/>
    </xf>
    <xf numFmtId="0" fontId="2" fillId="0" borderId="87" xfId="0" applyFont="1" applyBorder="1"/>
    <xf numFmtId="0" fontId="6" fillId="6" borderId="79" xfId="0" applyFont="1" applyFill="1" applyBorder="1" applyAlignment="1">
      <alignment horizontal="center" vertical="center"/>
    </xf>
    <xf numFmtId="0" fontId="2" fillId="0" borderId="85" xfId="0" applyFont="1" applyBorder="1"/>
    <xf numFmtId="0" fontId="6" fillId="14" borderId="164" xfId="0" applyFont="1" applyFill="1" applyBorder="1" applyAlignment="1">
      <alignment horizontal="center" vertical="center"/>
    </xf>
    <xf numFmtId="0" fontId="2" fillId="0" borderId="80" xfId="0" applyFont="1" applyBorder="1"/>
    <xf numFmtId="0" fontId="2" fillId="14" borderId="168" xfId="0" applyFont="1" applyFill="1" applyBorder="1" applyAlignment="1">
      <alignment horizontal="center" vertical="center"/>
    </xf>
    <xf numFmtId="0" fontId="2" fillId="14" borderId="175" xfId="0" applyFont="1" applyFill="1" applyBorder="1" applyAlignment="1">
      <alignment horizontal="center" vertical="center"/>
    </xf>
    <xf numFmtId="0" fontId="2" fillId="14" borderId="172" xfId="0" applyFont="1" applyFill="1" applyBorder="1" applyAlignment="1">
      <alignment horizontal="center" vertical="center"/>
    </xf>
    <xf numFmtId="0" fontId="2" fillId="14" borderId="177" xfId="0" applyFont="1" applyFill="1" applyBorder="1" applyAlignment="1">
      <alignment horizontal="center" vertical="center"/>
    </xf>
    <xf numFmtId="0" fontId="2" fillId="0" borderId="101" xfId="0" applyFont="1" applyBorder="1"/>
    <xf numFmtId="0" fontId="2" fillId="0" borderId="153" xfId="0" applyFont="1" applyBorder="1"/>
    <xf numFmtId="0" fontId="2" fillId="14" borderId="179" xfId="0" applyFont="1" applyFill="1" applyBorder="1" applyAlignment="1">
      <alignment horizontal="center" vertical="center"/>
    </xf>
    <xf numFmtId="0" fontId="2" fillId="0" borderId="89" xfId="0" applyFont="1" applyBorder="1"/>
    <xf numFmtId="0" fontId="68" fillId="9" borderId="13" xfId="0" applyFont="1" applyFill="1" applyBorder="1" applyAlignment="1">
      <alignment horizontal="left" vertical="top"/>
    </xf>
    <xf numFmtId="0" fontId="6" fillId="9" borderId="92" xfId="0" applyFont="1" applyFill="1" applyBorder="1" applyAlignment="1">
      <alignment horizontal="left" vertical="top" wrapText="1"/>
    </xf>
    <xf numFmtId="49" fontId="2" fillId="0" borderId="0" xfId="0" applyNumberFormat="1" applyFont="1" applyAlignment="1">
      <alignment horizontal="left" vertical="top" wrapText="1"/>
    </xf>
    <xf numFmtId="49" fontId="2" fillId="0" borderId="92" xfId="0" applyNumberFormat="1" applyFont="1" applyBorder="1" applyAlignment="1">
      <alignment horizontal="left" vertical="top"/>
    </xf>
    <xf numFmtId="0" fontId="2" fillId="0" borderId="92" xfId="0" applyFont="1" applyBorder="1" applyAlignment="1">
      <alignment horizontal="left" vertical="top"/>
    </xf>
    <xf numFmtId="0" fontId="2" fillId="0" borderId="95" xfId="0" applyFont="1" applyBorder="1" applyAlignment="1">
      <alignment horizontal="left" vertical="top"/>
    </xf>
    <xf numFmtId="0" fontId="6" fillId="0" borderId="95" xfId="0" applyFont="1" applyBorder="1" applyAlignment="1">
      <alignment horizontal="center" vertical="center"/>
    </xf>
    <xf numFmtId="0" fontId="6" fillId="0" borderId="92" xfId="0" applyFont="1" applyBorder="1" applyAlignment="1">
      <alignment horizontal="center" vertical="center"/>
    </xf>
    <xf numFmtId="0" fontId="6" fillId="9" borderId="92" xfId="0" applyFont="1" applyFill="1" applyBorder="1" applyAlignment="1">
      <alignment horizontal="center" vertical="center"/>
    </xf>
    <xf numFmtId="0" fontId="6" fillId="0" borderId="94" xfId="0" applyFont="1" applyBorder="1" applyAlignment="1">
      <alignment horizontal="center" vertical="center"/>
    </xf>
    <xf numFmtId="0" fontId="2" fillId="0" borderId="148" xfId="0" applyFont="1" applyBorder="1" applyAlignment="1">
      <alignment horizontal="center" vertical="center"/>
    </xf>
    <xf numFmtId="0" fontId="2" fillId="9" borderId="92" xfId="0" applyFont="1" applyFill="1" applyBorder="1" applyAlignment="1">
      <alignment horizontal="center" vertical="center"/>
    </xf>
    <xf numFmtId="0" fontId="2" fillId="0" borderId="180" xfId="0" applyFont="1" applyBorder="1" applyAlignment="1">
      <alignment horizontal="center" vertical="center"/>
    </xf>
    <xf numFmtId="0" fontId="2" fillId="0" borderId="181" xfId="0" applyFont="1" applyBorder="1" applyAlignment="1">
      <alignment horizontal="center" vertical="center"/>
    </xf>
    <xf numFmtId="0" fontId="2" fillId="6" borderId="182" xfId="0" applyFont="1" applyFill="1" applyBorder="1" applyAlignment="1">
      <alignment horizontal="center" vertical="center"/>
    </xf>
    <xf numFmtId="0" fontId="2" fillId="0" borderId="28" xfId="0" applyFont="1" applyBorder="1" applyAlignment="1">
      <alignment horizontal="center" vertical="center"/>
    </xf>
    <xf numFmtId="0" fontId="2" fillId="0" borderId="150" xfId="0" applyFont="1" applyBorder="1" applyAlignment="1">
      <alignment horizontal="center" vertical="center"/>
    </xf>
    <xf numFmtId="49" fontId="2" fillId="14" borderId="166" xfId="0" applyNumberFormat="1" applyFont="1" applyFill="1" applyBorder="1" applyAlignment="1">
      <alignment horizontal="center" vertical="center"/>
    </xf>
    <xf numFmtId="164" fontId="2" fillId="14" borderId="183" xfId="0" applyNumberFormat="1" applyFont="1" applyFill="1" applyBorder="1" applyAlignment="1">
      <alignment horizontal="center" vertical="center"/>
    </xf>
    <xf numFmtId="0" fontId="2" fillId="0" borderId="102" xfId="0" applyFont="1" applyBorder="1" applyAlignment="1">
      <alignment horizontal="center" vertical="center"/>
    </xf>
    <xf numFmtId="0" fontId="2" fillId="0" borderId="184" xfId="0" applyFont="1" applyBorder="1" applyAlignment="1">
      <alignment horizontal="left" vertical="top"/>
    </xf>
    <xf numFmtId="0" fontId="2" fillId="14" borderId="102" xfId="0" applyFont="1" applyFill="1" applyBorder="1" applyAlignment="1">
      <alignment horizontal="center" vertical="center"/>
    </xf>
    <xf numFmtId="0" fontId="2" fillId="2" borderId="184" xfId="0" applyFont="1" applyFill="1" applyBorder="1" applyAlignment="1">
      <alignment horizontal="center" vertical="center"/>
    </xf>
    <xf numFmtId="0" fontId="2" fillId="14" borderId="187" xfId="0" applyFont="1" applyFill="1" applyBorder="1" applyAlignment="1">
      <alignment horizontal="center" vertical="center"/>
    </xf>
    <xf numFmtId="0" fontId="2" fillId="14" borderId="72" xfId="0" applyFont="1" applyFill="1" applyBorder="1" applyAlignment="1">
      <alignment horizontal="center" vertical="center"/>
    </xf>
    <xf numFmtId="0" fontId="2" fillId="0" borderId="149" xfId="0" applyFont="1" applyBorder="1" applyAlignment="1">
      <alignment horizontal="center" vertical="center"/>
    </xf>
    <xf numFmtId="0" fontId="69" fillId="0" borderId="132" xfId="1" applyFont="1" applyFill="1" applyBorder="1" applyAlignment="1">
      <alignment horizontal="left" vertical="center"/>
    </xf>
    <xf numFmtId="0" fontId="82" fillId="0" borderId="112" xfId="1" applyFont="1" applyFill="1" applyBorder="1" applyAlignment="1">
      <alignment horizontal="left" vertical="center"/>
    </xf>
    <xf numFmtId="0" fontId="68" fillId="0" borderId="112" xfId="0" applyFont="1" applyBorder="1" applyAlignment="1">
      <alignment horizontal="left" vertical="center"/>
    </xf>
    <xf numFmtId="0" fontId="82" fillId="0" borderId="146" xfId="1" applyFont="1" applyFill="1" applyBorder="1" applyAlignment="1">
      <alignment horizontal="left" vertical="center"/>
    </xf>
    <xf numFmtId="0" fontId="69" fillId="0" borderId="161" xfId="0" applyFont="1" applyBorder="1" applyAlignment="1">
      <alignment horizontal="left" vertical="center"/>
    </xf>
    <xf numFmtId="0" fontId="69" fillId="0" borderId="112" xfId="0" applyFont="1" applyBorder="1" applyAlignment="1">
      <alignment horizontal="left" vertical="center"/>
    </xf>
    <xf numFmtId="0" fontId="69" fillId="0" borderId="112" xfId="0" applyFont="1" applyBorder="1"/>
    <xf numFmtId="0" fontId="69" fillId="0" borderId="132" xfId="0" applyFont="1" applyBorder="1"/>
    <xf numFmtId="0" fontId="83" fillId="0" borderId="112" xfId="1" applyFont="1" applyFill="1" applyBorder="1"/>
    <xf numFmtId="0" fontId="82" fillId="0" borderId="112" xfId="1" applyFont="1" applyFill="1" applyBorder="1"/>
    <xf numFmtId="0" fontId="83" fillId="0" borderId="161" xfId="1" applyFont="1" applyFill="1" applyBorder="1"/>
    <xf numFmtId="0" fontId="69" fillId="0" borderId="161" xfId="0" applyFont="1" applyBorder="1"/>
    <xf numFmtId="0" fontId="83" fillId="0" borderId="131" xfId="1" applyFont="1" applyFill="1" applyBorder="1"/>
    <xf numFmtId="0" fontId="69" fillId="0" borderId="146" xfId="0" applyFont="1" applyBorder="1"/>
    <xf numFmtId="0" fontId="69" fillId="0" borderId="133" xfId="0" applyFont="1" applyBorder="1"/>
    <xf numFmtId="0" fontId="69" fillId="6" borderId="158" xfId="0" applyFont="1" applyFill="1" applyBorder="1"/>
    <xf numFmtId="0" fontId="69" fillId="0" borderId="131" xfId="0" applyFont="1" applyBorder="1"/>
    <xf numFmtId="0" fontId="69" fillId="0" borderId="158" xfId="0" applyFont="1" applyBorder="1"/>
    <xf numFmtId="0" fontId="69" fillId="0" borderId="114" xfId="0" applyFont="1" applyBorder="1"/>
    <xf numFmtId="0" fontId="81" fillId="14" borderId="76" xfId="1" applyFont="1" applyFill="1" applyBorder="1" applyAlignment="1">
      <alignment horizontal="left" vertical="center"/>
    </xf>
    <xf numFmtId="0" fontId="81" fillId="14" borderId="78" xfId="1" applyFont="1" applyFill="1" applyBorder="1" applyAlignment="1">
      <alignment horizontal="left" vertical="center"/>
    </xf>
    <xf numFmtId="0" fontId="2" fillId="14" borderId="78" xfId="0" applyFont="1" applyFill="1" applyBorder="1" applyAlignment="1">
      <alignment horizontal="left" vertical="center"/>
    </xf>
    <xf numFmtId="0" fontId="81" fillId="14" borderId="78" xfId="1" applyFont="1" applyFill="1" applyBorder="1"/>
    <xf numFmtId="0" fontId="2" fillId="0" borderId="84" xfId="0" applyFont="1" applyBorder="1" applyAlignment="1">
      <alignment horizontal="left" vertical="center"/>
    </xf>
    <xf numFmtId="0" fontId="69" fillId="0" borderId="146" xfId="0" applyFont="1" applyBorder="1" applyAlignment="1">
      <alignment horizontal="left" vertical="center"/>
    </xf>
    <xf numFmtId="0" fontId="82" fillId="0" borderId="133" xfId="1" applyFont="1" applyFill="1" applyBorder="1" applyAlignment="1">
      <alignment horizontal="left" vertical="center"/>
    </xf>
    <xf numFmtId="0" fontId="6" fillId="0" borderId="149" xfId="0" applyFont="1" applyBorder="1" applyAlignment="1">
      <alignment horizontal="center" vertical="center"/>
    </xf>
    <xf numFmtId="0" fontId="2" fillId="6" borderId="72" xfId="0" applyFont="1" applyFill="1" applyBorder="1" applyAlignment="1">
      <alignment horizontal="center" vertical="center"/>
    </xf>
    <xf numFmtId="49" fontId="2" fillId="0" borderId="101" xfId="0" applyNumberFormat="1" applyFont="1" applyBorder="1" applyAlignment="1">
      <alignment horizontal="left" vertical="top" wrapText="1"/>
    </xf>
    <xf numFmtId="0" fontId="2" fillId="9" borderId="80" xfId="0" applyFont="1" applyFill="1" applyBorder="1" applyAlignment="1">
      <alignment horizontal="center" vertical="center"/>
    </xf>
    <xf numFmtId="0" fontId="2" fillId="9" borderId="85" xfId="0" applyFont="1" applyFill="1" applyBorder="1" applyAlignment="1">
      <alignment horizontal="center" vertical="center"/>
    </xf>
    <xf numFmtId="0" fontId="55" fillId="0" borderId="190" xfId="0" applyFont="1" applyBorder="1" applyAlignment="1">
      <alignment horizontal="left" vertical="top"/>
    </xf>
    <xf numFmtId="0" fontId="6" fillId="2" borderId="164" xfId="0" applyFont="1" applyFill="1" applyBorder="1" applyAlignment="1">
      <alignment horizontal="center" vertical="center"/>
    </xf>
    <xf numFmtId="0" fontId="6" fillId="0" borderId="0" xfId="0" applyFont="1"/>
    <xf numFmtId="0" fontId="12" fillId="0" borderId="0" xfId="0" applyFont="1" applyAlignment="1">
      <alignment horizontal="right" vertical="center" indent="1"/>
    </xf>
    <xf numFmtId="0" fontId="12" fillId="0" borderId="0" xfId="0" applyFont="1" applyAlignment="1">
      <alignment horizontal="left" vertical="center" indent="1"/>
    </xf>
    <xf numFmtId="0" fontId="6" fillId="0" borderId="191" xfId="0" applyFont="1" applyBorder="1" applyAlignment="1">
      <alignment horizontal="center" vertical="center"/>
    </xf>
    <xf numFmtId="0" fontId="6" fillId="5" borderId="192" xfId="0" applyFont="1" applyFill="1" applyBorder="1" applyAlignment="1">
      <alignment horizontal="left" vertical="top"/>
    </xf>
    <xf numFmtId="0" fontId="6" fillId="5" borderId="180" xfId="0" applyFont="1" applyFill="1" applyBorder="1" applyAlignment="1">
      <alignment horizontal="left" vertical="top" wrapText="1"/>
    </xf>
    <xf numFmtId="49" fontId="2" fillId="0" borderId="10" xfId="0" applyNumberFormat="1" applyFont="1" applyBorder="1" applyAlignment="1">
      <alignment horizontal="left" vertical="top"/>
    </xf>
    <xf numFmtId="164" fontId="2" fillId="0" borderId="193" xfId="0" applyNumberFormat="1" applyFont="1" applyBorder="1" applyAlignment="1">
      <alignment horizontal="left" vertical="top"/>
    </xf>
    <xf numFmtId="0" fontId="2" fillId="0" borderId="180" xfId="0" applyFont="1" applyBorder="1" applyAlignment="1">
      <alignment horizontal="left" vertical="top"/>
    </xf>
    <xf numFmtId="0" fontId="2" fillId="0" borderId="194" xfId="0" applyFont="1" applyBorder="1" applyAlignment="1">
      <alignment horizontal="left" vertical="top"/>
    </xf>
    <xf numFmtId="0" fontId="2" fillId="0" borderId="196" xfId="0" applyFont="1" applyBorder="1" applyAlignment="1">
      <alignment horizontal="left" vertical="top"/>
    </xf>
    <xf numFmtId="0" fontId="6" fillId="0" borderId="197" xfId="0" applyFont="1" applyBorder="1" applyAlignment="1">
      <alignment horizontal="center" vertical="center"/>
    </xf>
    <xf numFmtId="0" fontId="6" fillId="0" borderId="180" xfId="0" applyFont="1" applyBorder="1" applyAlignment="1">
      <alignment horizontal="center" vertical="center"/>
    </xf>
    <xf numFmtId="0" fontId="6" fillId="0" borderId="194" xfId="0" applyFont="1" applyBorder="1" applyAlignment="1">
      <alignment horizontal="center" vertical="center"/>
    </xf>
    <xf numFmtId="0" fontId="6" fillId="0" borderId="181" xfId="0" applyFont="1" applyBorder="1" applyAlignment="1">
      <alignment horizontal="center" vertical="center"/>
    </xf>
    <xf numFmtId="0" fontId="2" fillId="0" borderId="197" xfId="0" applyFont="1" applyBorder="1" applyAlignment="1">
      <alignment horizontal="center" vertical="center"/>
    </xf>
    <xf numFmtId="0" fontId="6" fillId="0" borderId="198" xfId="0" applyFont="1" applyBorder="1" applyAlignment="1">
      <alignment horizontal="center" vertical="center"/>
    </xf>
    <xf numFmtId="0" fontId="2" fillId="0" borderId="194" xfId="0" applyFont="1" applyBorder="1" applyAlignment="1">
      <alignment horizontal="center" vertical="center"/>
    </xf>
    <xf numFmtId="0" fontId="2" fillId="0" borderId="7" xfId="0" applyFont="1" applyBorder="1" applyAlignment="1">
      <alignment horizontal="center" vertical="center"/>
    </xf>
    <xf numFmtId="0" fontId="2" fillId="0" borderId="165" xfId="0" applyFont="1" applyBorder="1" applyAlignment="1">
      <alignment horizontal="center" vertical="center"/>
    </xf>
    <xf numFmtId="0" fontId="2" fillId="0" borderId="199" xfId="0" applyFont="1" applyBorder="1" applyAlignment="1">
      <alignment horizontal="center" vertical="center"/>
    </xf>
    <xf numFmtId="0" fontId="6" fillId="14" borderId="200" xfId="0" applyFont="1" applyFill="1" applyBorder="1" applyAlignment="1">
      <alignment horizontal="left" vertical="top"/>
    </xf>
    <xf numFmtId="0" fontId="6" fillId="14" borderId="116" xfId="0" applyFont="1" applyFill="1" applyBorder="1" applyAlignment="1">
      <alignment horizontal="left" vertical="top" wrapText="1"/>
    </xf>
    <xf numFmtId="49" fontId="2" fillId="14" borderId="201" xfId="0" applyNumberFormat="1" applyFont="1" applyFill="1" applyBorder="1" applyAlignment="1">
      <alignment horizontal="left" vertical="top"/>
    </xf>
    <xf numFmtId="164" fontId="2" fillId="14" borderId="183" xfId="0" applyNumberFormat="1" applyFont="1" applyFill="1" applyBorder="1" applyAlignment="1">
      <alignment horizontal="left" vertical="top"/>
    </xf>
    <xf numFmtId="0" fontId="2" fillId="14" borderId="116" xfId="0" applyFont="1" applyFill="1" applyBorder="1" applyAlignment="1">
      <alignment horizontal="left" vertical="top"/>
    </xf>
    <xf numFmtId="0" fontId="2" fillId="14" borderId="166" xfId="0" applyFont="1" applyFill="1" applyBorder="1" applyAlignment="1">
      <alignment horizontal="left" vertical="top"/>
    </xf>
    <xf numFmtId="0" fontId="2" fillId="14" borderId="115" xfId="0" applyFont="1" applyFill="1" applyBorder="1" applyAlignment="1">
      <alignment horizontal="left" vertical="top"/>
    </xf>
    <xf numFmtId="0" fontId="6" fillId="0" borderId="118" xfId="0" applyFont="1" applyBorder="1" applyAlignment="1">
      <alignment horizontal="center" vertical="center"/>
    </xf>
    <xf numFmtId="0" fontId="6" fillId="2" borderId="185" xfId="0" applyFont="1" applyFill="1" applyBorder="1" applyAlignment="1">
      <alignment horizontal="center" vertical="center"/>
    </xf>
    <xf numFmtId="0" fontId="2" fillId="6" borderId="185" xfId="0" applyFont="1" applyFill="1" applyBorder="1" applyAlignment="1">
      <alignment horizontal="center" vertical="center"/>
    </xf>
    <xf numFmtId="0" fontId="2" fillId="0" borderId="184" xfId="0" applyFont="1" applyBorder="1" applyAlignment="1">
      <alignment horizontal="center" vertical="center"/>
    </xf>
    <xf numFmtId="0" fontId="2" fillId="0" borderId="186" xfId="0" applyFont="1" applyBorder="1" applyAlignment="1">
      <alignment horizontal="center" vertical="center"/>
    </xf>
    <xf numFmtId="0" fontId="2" fillId="0" borderId="202" xfId="0" applyFont="1" applyBorder="1" applyAlignment="1">
      <alignment horizontal="center" vertical="center"/>
    </xf>
    <xf numFmtId="0" fontId="55" fillId="0" borderId="22" xfId="0" applyFont="1" applyBorder="1" applyAlignment="1">
      <alignment horizontal="left" vertical="top"/>
    </xf>
    <xf numFmtId="0" fontId="2" fillId="0" borderId="22" xfId="0" applyFont="1" applyBorder="1" applyAlignment="1">
      <alignment horizontal="center" vertical="center"/>
    </xf>
    <xf numFmtId="0" fontId="6" fillId="0" borderId="184" xfId="0" applyFont="1" applyBorder="1" applyAlignment="1">
      <alignment horizontal="left" vertical="top"/>
    </xf>
    <xf numFmtId="0" fontId="6" fillId="0" borderId="184" xfId="0" applyFont="1" applyBorder="1" applyAlignment="1">
      <alignment horizontal="left" vertical="top" wrapText="1"/>
    </xf>
    <xf numFmtId="49" fontId="2" fillId="0" borderId="184" xfId="0" applyNumberFormat="1" applyFont="1" applyBorder="1" applyAlignment="1">
      <alignment horizontal="left" vertical="top"/>
    </xf>
    <xf numFmtId="164" fontId="2" fillId="0" borderId="184" xfId="0" applyNumberFormat="1" applyFont="1" applyBorder="1" applyAlignment="1">
      <alignment horizontal="left" vertical="top"/>
    </xf>
    <xf numFmtId="8" fontId="2" fillId="0" borderId="184" xfId="0" applyNumberFormat="1" applyFont="1" applyBorder="1" applyAlignment="1">
      <alignment horizontal="left" vertical="top"/>
    </xf>
    <xf numFmtId="0" fontId="6" fillId="0" borderId="184" xfId="0" applyFont="1" applyBorder="1" applyAlignment="1">
      <alignment horizontal="center" vertical="center"/>
    </xf>
    <xf numFmtId="0" fontId="2" fillId="14" borderId="69" xfId="0" applyFont="1" applyFill="1" applyBorder="1" applyAlignment="1">
      <alignment horizontal="center" vertical="center"/>
    </xf>
    <xf numFmtId="0" fontId="2" fillId="14" borderId="184" xfId="0" applyFont="1" applyFill="1" applyBorder="1" applyAlignment="1">
      <alignment horizontal="center" vertical="center"/>
    </xf>
    <xf numFmtId="0" fontId="6" fillId="0" borderId="184" xfId="0" applyFont="1" applyBorder="1" applyAlignment="1">
      <alignment horizontal="center" vertical="center" wrapText="1"/>
    </xf>
    <xf numFmtId="49" fontId="2" fillId="0" borderId="184" xfId="0" applyNumberFormat="1" applyFont="1" applyBorder="1" applyAlignment="1">
      <alignment horizontal="center" vertical="center"/>
    </xf>
    <xf numFmtId="164" fontId="2" fillId="0" borderId="184" xfId="0" applyNumberFormat="1" applyFont="1" applyBorder="1" applyAlignment="1">
      <alignment horizontal="center" vertical="center"/>
    </xf>
    <xf numFmtId="8" fontId="2" fillId="0" borderId="184" xfId="0" applyNumberFormat="1" applyFont="1" applyBorder="1" applyAlignment="1">
      <alignment horizontal="center" vertical="center"/>
    </xf>
    <xf numFmtId="0" fontId="6" fillId="5" borderId="180" xfId="0" applyFont="1" applyFill="1" applyBorder="1" applyAlignment="1">
      <alignment horizontal="center" vertical="center"/>
    </xf>
    <xf numFmtId="0" fontId="2" fillId="14" borderId="184" xfId="0" applyFont="1" applyFill="1" applyBorder="1" applyAlignment="1">
      <alignment horizontal="left" vertical="top"/>
    </xf>
    <xf numFmtId="0" fontId="6" fillId="14" borderId="118" xfId="0" applyFont="1" applyFill="1" applyBorder="1" applyAlignment="1">
      <alignment horizontal="center" vertical="center"/>
    </xf>
    <xf numFmtId="0" fontId="6" fillId="0" borderId="103" xfId="0" applyFont="1" applyBorder="1" applyAlignment="1">
      <alignment horizontal="left" vertical="top"/>
    </xf>
    <xf numFmtId="0" fontId="2" fillId="14" borderId="0" xfId="0" applyFont="1" applyFill="1" applyAlignment="1">
      <alignment horizontal="center" vertical="center"/>
    </xf>
    <xf numFmtId="0" fontId="2" fillId="14" borderId="7" xfId="0" applyFont="1" applyFill="1" applyBorder="1" applyAlignment="1">
      <alignment horizontal="center" vertical="center"/>
    </xf>
    <xf numFmtId="0" fontId="2" fillId="0" borderId="198" xfId="0" applyFont="1" applyBorder="1" applyAlignment="1">
      <alignment horizontal="center" vertical="center"/>
    </xf>
    <xf numFmtId="0" fontId="2" fillId="0" borderId="203" xfId="0" applyFont="1" applyBorder="1" applyAlignment="1">
      <alignment horizontal="center" vertical="center"/>
    </xf>
    <xf numFmtId="0" fontId="6" fillId="14" borderId="182" xfId="0" applyFont="1" applyFill="1" applyBorder="1" applyAlignment="1">
      <alignment horizontal="center" vertical="center"/>
    </xf>
    <xf numFmtId="0" fontId="2" fillId="14" borderId="186" xfId="0" applyFont="1" applyFill="1" applyBorder="1" applyAlignment="1">
      <alignment horizontal="center" vertical="center"/>
    </xf>
    <xf numFmtId="0" fontId="2" fillId="5" borderId="197" xfId="0" applyFont="1" applyFill="1" applyBorder="1" applyAlignment="1">
      <alignment horizontal="center" vertical="center"/>
    </xf>
    <xf numFmtId="0" fontId="2" fillId="5" borderId="180" xfId="0" applyFont="1" applyFill="1" applyBorder="1" applyAlignment="1">
      <alignment horizontal="center" vertical="center"/>
    </xf>
    <xf numFmtId="0" fontId="2" fillId="6" borderId="82" xfId="0" applyFont="1" applyFill="1" applyBorder="1" applyAlignment="1">
      <alignment horizontal="center" vertical="center"/>
    </xf>
    <xf numFmtId="0" fontId="6" fillId="0" borderId="21" xfId="0" applyFont="1" applyBorder="1" applyAlignment="1">
      <alignment horizontal="left" vertical="top"/>
    </xf>
    <xf numFmtId="0" fontId="6" fillId="0" borderId="21" xfId="0" applyFont="1" applyBorder="1" applyAlignment="1">
      <alignment horizontal="left" vertical="top" wrapText="1"/>
    </xf>
    <xf numFmtId="49" fontId="2" fillId="0" borderId="21" xfId="0" applyNumberFormat="1" applyFont="1" applyBorder="1" applyAlignment="1">
      <alignment horizontal="left" vertical="top"/>
    </xf>
    <xf numFmtId="164" fontId="2" fillId="0" borderId="21" xfId="0" applyNumberFormat="1" applyFont="1" applyBorder="1" applyAlignment="1">
      <alignment horizontal="left" vertical="top"/>
    </xf>
    <xf numFmtId="8" fontId="2" fillId="0" borderId="21" xfId="0" applyNumberFormat="1" applyFont="1" applyBorder="1" applyAlignment="1">
      <alignment horizontal="left" vertical="top"/>
    </xf>
    <xf numFmtId="0" fontId="6" fillId="0" borderId="21" xfId="0" applyFont="1" applyBorder="1" applyAlignment="1">
      <alignment horizontal="center" vertical="center"/>
    </xf>
    <xf numFmtId="0" fontId="2" fillId="14" borderId="174" xfId="0" applyFont="1" applyFill="1" applyBorder="1" applyAlignment="1">
      <alignment horizontal="center" vertical="center"/>
    </xf>
    <xf numFmtId="0" fontId="2" fillId="14" borderId="176" xfId="0" applyFont="1" applyFill="1" applyBorder="1" applyAlignment="1">
      <alignment horizontal="center" vertical="center"/>
    </xf>
    <xf numFmtId="0" fontId="2" fillId="14" borderId="178" xfId="0" applyFont="1" applyFill="1" applyBorder="1" applyAlignment="1">
      <alignment horizontal="center" vertical="center"/>
    </xf>
    <xf numFmtId="8" fontId="2" fillId="0" borderId="84" xfId="0" applyNumberFormat="1" applyFont="1" applyBorder="1" applyAlignment="1">
      <alignment horizontal="left" vertical="top"/>
    </xf>
    <xf numFmtId="8" fontId="69" fillId="0" borderId="94" xfId="0" applyNumberFormat="1" applyFont="1" applyBorder="1" applyAlignment="1">
      <alignment horizontal="left" vertical="top"/>
    </xf>
    <xf numFmtId="8" fontId="2" fillId="0" borderId="94" xfId="0" applyNumberFormat="1" applyFont="1" applyBorder="1" applyAlignment="1">
      <alignment horizontal="center" vertical="center"/>
    </xf>
    <xf numFmtId="0" fontId="69" fillId="0" borderId="98" xfId="0" applyFont="1" applyBorder="1" applyAlignment="1">
      <alignment horizontal="left" vertical="top"/>
    </xf>
    <xf numFmtId="0" fontId="2" fillId="0" borderId="98" xfId="0" applyFont="1" applyBorder="1" applyAlignment="1">
      <alignment horizontal="center" vertical="center"/>
    </xf>
    <xf numFmtId="8" fontId="2" fillId="14" borderId="166" xfId="0" applyNumberFormat="1" applyFont="1" applyFill="1" applyBorder="1" applyAlignment="1">
      <alignment horizontal="center" vertical="center"/>
    </xf>
    <xf numFmtId="8" fontId="2" fillId="0" borderId="94" xfId="0" applyNumberFormat="1" applyFont="1" applyBorder="1" applyAlignment="1">
      <alignment horizontal="left" vertical="top"/>
    </xf>
    <xf numFmtId="8" fontId="2" fillId="0" borderId="85" xfId="0" applyNumberFormat="1" applyFont="1" applyBorder="1" applyAlignment="1">
      <alignment horizontal="left" vertical="top"/>
    </xf>
    <xf numFmtId="8" fontId="2" fillId="0" borderId="105" xfId="0" applyNumberFormat="1" applyFont="1" applyBorder="1" applyAlignment="1">
      <alignment horizontal="left" vertical="top"/>
    </xf>
    <xf numFmtId="0" fontId="2" fillId="14" borderId="152" xfId="0" applyFont="1" applyFill="1" applyBorder="1" applyAlignment="1">
      <alignment horizontal="center" vertical="center"/>
    </xf>
    <xf numFmtId="0" fontId="2" fillId="0" borderId="100" xfId="0" applyFont="1" applyBorder="1" applyAlignment="1">
      <alignment horizontal="left" vertical="top"/>
    </xf>
    <xf numFmtId="8" fontId="2" fillId="14" borderId="166" xfId="0" applyNumberFormat="1" applyFont="1" applyFill="1" applyBorder="1" applyAlignment="1">
      <alignment horizontal="left" vertical="top"/>
    </xf>
    <xf numFmtId="8" fontId="2" fillId="0" borderId="194" xfId="0" applyNumberFormat="1" applyFont="1" applyBorder="1" applyAlignment="1">
      <alignment horizontal="left" vertical="top"/>
    </xf>
    <xf numFmtId="0" fontId="2" fillId="14" borderId="152" xfId="0" applyFont="1" applyFill="1" applyBorder="1" applyAlignment="1">
      <alignment horizontal="left" vertical="top"/>
    </xf>
    <xf numFmtId="0" fontId="2" fillId="0" borderId="195" xfId="0" applyFont="1" applyBorder="1" applyAlignment="1">
      <alignment horizontal="left" vertical="top"/>
    </xf>
    <xf numFmtId="8" fontId="2" fillId="14" borderId="172" xfId="0" applyNumberFormat="1" applyFont="1" applyFill="1" applyBorder="1" applyAlignment="1">
      <alignment horizontal="left" vertical="top"/>
    </xf>
    <xf numFmtId="0" fontId="2" fillId="14" borderId="173" xfId="0" applyFont="1" applyFill="1" applyBorder="1" applyAlignment="1">
      <alignment horizontal="left" vertical="top"/>
    </xf>
    <xf numFmtId="0" fontId="2" fillId="14" borderId="121" xfId="0" applyFont="1" applyFill="1" applyBorder="1" applyAlignment="1">
      <alignment horizontal="center" vertical="center"/>
    </xf>
    <xf numFmtId="0" fontId="2" fillId="14" borderId="83" xfId="0" applyFont="1" applyFill="1" applyBorder="1" applyAlignment="1">
      <alignment horizontal="center" vertical="center"/>
    </xf>
    <xf numFmtId="0" fontId="8" fillId="0" borderId="76" xfId="0" applyFont="1" applyBorder="1" applyAlignment="1">
      <alignment horizontal="left" vertical="top" wrapText="1"/>
    </xf>
    <xf numFmtId="0" fontId="85" fillId="6" borderId="157" xfId="1" applyFont="1" applyFill="1" applyBorder="1"/>
    <xf numFmtId="0" fontId="8" fillId="2" borderId="205" xfId="0" applyFont="1" applyFill="1" applyBorder="1" applyAlignment="1">
      <alignment horizontal="left" vertical="top"/>
    </xf>
    <xf numFmtId="0" fontId="68" fillId="2" borderId="11" xfId="0" applyFont="1" applyFill="1" applyBorder="1" applyAlignment="1">
      <alignment horizontal="left" vertical="top"/>
    </xf>
    <xf numFmtId="0" fontId="6" fillId="9" borderId="23" xfId="0" applyFont="1" applyFill="1" applyBorder="1" applyAlignment="1">
      <alignment horizontal="center" vertical="center"/>
    </xf>
    <xf numFmtId="0" fontId="6" fillId="0" borderId="23" xfId="0" applyFont="1" applyBorder="1" applyAlignment="1">
      <alignment horizontal="center" vertical="center"/>
    </xf>
    <xf numFmtId="0" fontId="6" fillId="5" borderId="23" xfId="0" applyFont="1" applyFill="1" applyBorder="1" applyAlignment="1">
      <alignment horizontal="center" vertical="center"/>
    </xf>
    <xf numFmtId="0" fontId="85" fillId="14" borderId="75" xfId="1" applyFont="1" applyFill="1" applyBorder="1" applyAlignment="1">
      <alignment horizontal="left" vertical="center"/>
    </xf>
    <xf numFmtId="0" fontId="69" fillId="14" borderId="131" xfId="0" applyFont="1" applyFill="1" applyBorder="1" applyAlignment="1">
      <alignment horizontal="left" vertical="center"/>
    </xf>
    <xf numFmtId="0" fontId="2" fillId="14" borderId="182" xfId="0" applyFont="1" applyFill="1" applyBorder="1" applyAlignment="1">
      <alignment horizontal="center" vertical="center"/>
    </xf>
    <xf numFmtId="0" fontId="2" fillId="2" borderId="185" xfId="0" applyFont="1" applyFill="1" applyBorder="1" applyAlignment="1">
      <alignment horizontal="center" vertical="center"/>
    </xf>
    <xf numFmtId="0" fontId="2" fillId="2" borderId="163" xfId="0" applyFont="1" applyFill="1" applyBorder="1" applyAlignment="1">
      <alignment horizontal="center" vertical="center"/>
    </xf>
    <xf numFmtId="0" fontId="6" fillId="17" borderId="204" xfId="0" applyFont="1" applyFill="1" applyBorder="1" applyAlignment="1">
      <alignment horizontal="center" vertical="center"/>
    </xf>
    <xf numFmtId="0" fontId="6" fillId="17" borderId="11" xfId="0" applyFont="1" applyFill="1" applyBorder="1" applyAlignment="1">
      <alignment horizontal="center" vertical="center"/>
    </xf>
    <xf numFmtId="0" fontId="2" fillId="2" borderId="174" xfId="0" applyFont="1" applyFill="1" applyBorder="1" applyAlignment="1">
      <alignment horizontal="center" vertical="center"/>
    </xf>
    <xf numFmtId="0" fontId="2" fillId="2" borderId="164" xfId="0" applyFont="1" applyFill="1" applyBorder="1" applyAlignment="1">
      <alignment horizontal="center" vertical="center"/>
    </xf>
    <xf numFmtId="0" fontId="64" fillId="14" borderId="135" xfId="0" applyFont="1" applyFill="1" applyBorder="1"/>
    <xf numFmtId="0" fontId="2" fillId="19" borderId="186" xfId="0" applyFont="1" applyFill="1" applyBorder="1" applyAlignment="1">
      <alignment horizontal="center" vertical="center"/>
    </xf>
    <xf numFmtId="0" fontId="2" fillId="19" borderId="185" xfId="0" applyFont="1" applyFill="1" applyBorder="1" applyAlignment="1">
      <alignment horizontal="center" vertical="center"/>
    </xf>
    <xf numFmtId="0" fontId="2" fillId="19" borderId="164" xfId="0" applyFont="1" applyFill="1" applyBorder="1" applyAlignment="1">
      <alignment horizontal="center" vertical="center"/>
    </xf>
    <xf numFmtId="0" fontId="6" fillId="3" borderId="200" xfId="0" applyFont="1" applyFill="1" applyBorder="1" applyAlignment="1">
      <alignment horizontal="left" vertical="top"/>
    </xf>
    <xf numFmtId="0" fontId="6" fillId="3" borderId="116" xfId="0" applyFont="1" applyFill="1" applyBorder="1" applyAlignment="1">
      <alignment horizontal="left" vertical="top" wrapText="1"/>
    </xf>
    <xf numFmtId="164" fontId="2" fillId="0" borderId="183" xfId="0" applyNumberFormat="1" applyFont="1" applyBorder="1" applyAlignment="1">
      <alignment horizontal="left" vertical="top"/>
    </xf>
    <xf numFmtId="0" fontId="2" fillId="0" borderId="116" xfId="0" applyFont="1" applyBorder="1" applyAlignment="1">
      <alignment horizontal="left" vertical="top"/>
    </xf>
    <xf numFmtId="0" fontId="2" fillId="0" borderId="166" xfId="0" applyFont="1" applyBorder="1" applyAlignment="1">
      <alignment horizontal="left" vertical="top"/>
    </xf>
    <xf numFmtId="8" fontId="2" fillId="0" borderId="166" xfId="0" applyNumberFormat="1" applyFont="1" applyBorder="1" applyAlignment="1">
      <alignment horizontal="left" vertical="top"/>
    </xf>
    <xf numFmtId="0" fontId="2" fillId="0" borderId="152" xfId="0" applyFont="1" applyBorder="1" applyAlignment="1">
      <alignment horizontal="left" vertical="top"/>
    </xf>
    <xf numFmtId="0" fontId="6" fillId="3" borderId="204" xfId="0" applyFont="1" applyFill="1" applyBorder="1" applyAlignment="1">
      <alignment horizontal="center" vertical="center"/>
    </xf>
    <xf numFmtId="0" fontId="2" fillId="18" borderId="163" xfId="0" applyFont="1" applyFill="1" applyBorder="1" applyAlignment="1">
      <alignment horizontal="center" vertical="center"/>
    </xf>
    <xf numFmtId="0" fontId="6" fillId="3" borderId="102" xfId="0" applyFont="1" applyFill="1" applyBorder="1" applyAlignment="1">
      <alignment horizontal="center" vertical="center"/>
    </xf>
    <xf numFmtId="0" fontId="6" fillId="0" borderId="116" xfId="0" applyFont="1" applyBorder="1" applyAlignment="1">
      <alignment horizontal="center" vertical="center"/>
    </xf>
    <xf numFmtId="0" fontId="6" fillId="0" borderId="166" xfId="0" applyFont="1" applyBorder="1" applyAlignment="1">
      <alignment horizontal="center" vertical="center"/>
    </xf>
    <xf numFmtId="0" fontId="6" fillId="18" borderId="185" xfId="0" applyFont="1" applyFill="1" applyBorder="1" applyAlignment="1">
      <alignment horizontal="center" vertical="center"/>
    </xf>
    <xf numFmtId="0" fontId="2" fillId="0" borderId="117" xfId="0" applyFont="1" applyBorder="1" applyAlignment="1">
      <alignment horizontal="center" vertical="center"/>
    </xf>
    <xf numFmtId="0" fontId="6" fillId="0" borderId="102" xfId="0" applyFont="1" applyBorder="1" applyAlignment="1">
      <alignment horizontal="center" vertical="center"/>
    </xf>
    <xf numFmtId="0" fontId="2" fillId="3" borderId="102" xfId="0" applyFont="1" applyFill="1" applyBorder="1" applyAlignment="1">
      <alignment horizontal="center" vertical="center"/>
    </xf>
    <xf numFmtId="0" fontId="2" fillId="3" borderId="184" xfId="0" applyFont="1" applyFill="1" applyBorder="1" applyAlignment="1">
      <alignment horizontal="center" vertical="center"/>
    </xf>
    <xf numFmtId="0" fontId="2" fillId="0" borderId="166" xfId="0" applyFont="1" applyBorder="1" applyAlignment="1">
      <alignment horizontal="center" vertical="center"/>
    </xf>
    <xf numFmtId="0" fontId="2" fillId="0" borderId="118" xfId="0" applyFont="1" applyBorder="1" applyAlignment="1">
      <alignment horizontal="center" vertical="center"/>
    </xf>
    <xf numFmtId="0" fontId="2" fillId="18" borderId="185" xfId="0" applyFont="1" applyFill="1" applyBorder="1" applyAlignment="1">
      <alignment horizontal="center" vertical="center"/>
    </xf>
    <xf numFmtId="0" fontId="2" fillId="0" borderId="187" xfId="0" applyFont="1" applyBorder="1" applyAlignment="1">
      <alignment horizontal="center" vertical="center"/>
    </xf>
    <xf numFmtId="0" fontId="6" fillId="6" borderId="128" xfId="0" applyFont="1" applyFill="1" applyBorder="1" applyAlignment="1">
      <alignment horizontal="left" vertical="top"/>
    </xf>
    <xf numFmtId="49" fontId="2" fillId="0" borderId="8" xfId="0" applyNumberFormat="1" applyFont="1" applyBorder="1" applyAlignment="1">
      <alignment horizontal="left" vertical="top"/>
    </xf>
    <xf numFmtId="0" fontId="2" fillId="14" borderId="70" xfId="0" applyFont="1" applyFill="1" applyBorder="1" applyAlignment="1">
      <alignment horizontal="center" vertical="center"/>
    </xf>
    <xf numFmtId="0" fontId="2" fillId="5" borderId="107" xfId="0" applyFont="1" applyFill="1" applyBorder="1" applyAlignment="1">
      <alignment horizontal="center" vertical="center"/>
    </xf>
    <xf numFmtId="0" fontId="2" fillId="6" borderId="107" xfId="0" applyFont="1" applyFill="1" applyBorder="1" applyAlignment="1">
      <alignment horizontal="center" vertical="center"/>
    </xf>
    <xf numFmtId="0" fontId="6" fillId="9" borderId="128" xfId="0" applyFont="1" applyFill="1" applyBorder="1" applyAlignment="1">
      <alignment horizontal="left" vertical="top"/>
    </xf>
    <xf numFmtId="0" fontId="6" fillId="9" borderId="107" xfId="0" applyFont="1" applyFill="1" applyBorder="1" applyAlignment="1">
      <alignment horizontal="left" vertical="top" wrapText="1"/>
    </xf>
    <xf numFmtId="0" fontId="2" fillId="9" borderId="109" xfId="0" applyFont="1" applyFill="1" applyBorder="1" applyAlignment="1">
      <alignment horizontal="center" vertical="center"/>
    </xf>
    <xf numFmtId="0" fontId="2" fillId="9" borderId="105" xfId="0" applyFont="1" applyFill="1" applyBorder="1" applyAlignment="1">
      <alignment horizontal="center" vertical="center"/>
    </xf>
    <xf numFmtId="0" fontId="2" fillId="6" borderId="0" xfId="0" applyFont="1" applyFill="1"/>
    <xf numFmtId="0" fontId="2" fillId="19" borderId="28" xfId="0" applyFont="1" applyFill="1" applyBorder="1" applyAlignment="1">
      <alignment horizontal="center" vertical="center"/>
    </xf>
    <xf numFmtId="0" fontId="6" fillId="0" borderId="128" xfId="0" applyFont="1" applyBorder="1" applyAlignment="1">
      <alignment horizontal="left" vertical="top"/>
    </xf>
    <xf numFmtId="0" fontId="6" fillId="0" borderId="107" xfId="0" applyFont="1" applyBorder="1" applyAlignment="1">
      <alignment horizontal="left" vertical="top" wrapText="1"/>
    </xf>
    <xf numFmtId="0" fontId="2" fillId="0" borderId="109" xfId="0" applyFont="1" applyBorder="1"/>
    <xf numFmtId="0" fontId="2" fillId="0" borderId="107" xfId="0" applyFont="1" applyBorder="1"/>
    <xf numFmtId="0" fontId="2" fillId="0" borderId="105" xfId="0" applyFont="1" applyBorder="1"/>
    <xf numFmtId="0" fontId="2" fillId="0" borderId="108" xfId="0" applyFont="1" applyBorder="1"/>
    <xf numFmtId="0" fontId="2" fillId="0" borderId="104" xfId="0" applyFont="1" applyBorder="1"/>
    <xf numFmtId="0" fontId="2" fillId="0" borderId="70" xfId="0" applyFont="1" applyBorder="1"/>
    <xf numFmtId="0" fontId="2" fillId="0" borderId="154" xfId="0" applyFont="1" applyBorder="1"/>
    <xf numFmtId="0" fontId="2" fillId="0" borderId="110" xfId="0" applyFont="1" applyBorder="1"/>
    <xf numFmtId="0" fontId="6" fillId="0" borderId="184" xfId="0" applyFont="1" applyBorder="1"/>
    <xf numFmtId="0" fontId="2" fillId="0" borderId="184" xfId="0" applyFont="1" applyBorder="1"/>
    <xf numFmtId="0" fontId="6" fillId="0" borderId="11" xfId="0" applyFont="1" applyBorder="1" applyAlignment="1">
      <alignment horizontal="center" vertical="center"/>
    </xf>
    <xf numFmtId="0" fontId="6" fillId="0" borderId="206" xfId="0" applyFont="1" applyBorder="1" applyAlignment="1">
      <alignment horizontal="center" vertical="center"/>
    </xf>
    <xf numFmtId="0" fontId="6" fillId="17" borderId="43" xfId="0" applyFont="1" applyFill="1" applyBorder="1" applyAlignment="1">
      <alignment horizontal="center" vertical="center"/>
    </xf>
    <xf numFmtId="0" fontId="2" fillId="0" borderId="99" xfId="0" applyFont="1" applyBorder="1" applyAlignment="1">
      <alignment horizontal="left" vertical="top"/>
    </xf>
    <xf numFmtId="0" fontId="2" fillId="0" borderId="207" xfId="0" applyFont="1" applyBorder="1" applyAlignment="1">
      <alignment horizontal="left" vertical="top"/>
    </xf>
    <xf numFmtId="0" fontId="2" fillId="14" borderId="102" xfId="0" applyFont="1" applyFill="1" applyBorder="1" applyAlignment="1">
      <alignment horizontal="left" vertical="top"/>
    </xf>
    <xf numFmtId="0" fontId="2" fillId="0" borderId="198" xfId="0" applyFont="1" applyBorder="1" applyAlignment="1">
      <alignment horizontal="left" vertical="top"/>
    </xf>
    <xf numFmtId="0" fontId="2" fillId="14" borderId="204" xfId="0" applyFont="1" applyFill="1" applyBorder="1" applyAlignment="1">
      <alignment horizontal="left" vertical="top"/>
    </xf>
    <xf numFmtId="0" fontId="2" fillId="0" borderId="24" xfId="0" applyFont="1" applyBorder="1" applyAlignment="1">
      <alignment horizontal="left" vertical="top"/>
    </xf>
    <xf numFmtId="0" fontId="2" fillId="0" borderId="208" xfId="0" applyFont="1" applyBorder="1" applyAlignment="1">
      <alignment horizontal="left" vertical="top"/>
    </xf>
    <xf numFmtId="0" fontId="2" fillId="0" borderId="206" xfId="0" applyFont="1" applyBorder="1" applyAlignment="1">
      <alignment horizontal="left" vertical="top"/>
    </xf>
    <xf numFmtId="0" fontId="2" fillId="14" borderId="176" xfId="0" applyFont="1" applyFill="1" applyBorder="1" applyAlignment="1">
      <alignment horizontal="left" vertical="top"/>
    </xf>
    <xf numFmtId="0" fontId="2" fillId="0" borderId="102" xfId="0" applyFont="1" applyBorder="1" applyAlignment="1">
      <alignment horizontal="left" vertical="top"/>
    </xf>
    <xf numFmtId="0" fontId="69" fillId="14" borderId="188" xfId="1" applyFont="1" applyFill="1" applyBorder="1" applyAlignment="1">
      <alignment horizontal="left" vertical="center"/>
    </xf>
    <xf numFmtId="0" fontId="6" fillId="5" borderId="82" xfId="0" applyFont="1" applyFill="1" applyBorder="1" applyAlignment="1">
      <alignment horizontal="center" vertical="center"/>
    </xf>
    <xf numFmtId="0" fontId="6" fillId="0" borderId="209" xfId="0" applyFont="1" applyBorder="1" applyAlignment="1">
      <alignment horizontal="left" vertical="top"/>
    </xf>
    <xf numFmtId="0" fontId="8" fillId="0" borderId="210" xfId="0" applyFont="1" applyBorder="1" applyAlignment="1">
      <alignment horizontal="left" vertical="top"/>
    </xf>
    <xf numFmtId="0" fontId="8" fillId="0" borderId="162" xfId="0" applyFont="1" applyBorder="1" applyAlignment="1">
      <alignment horizontal="left" vertical="top" wrapText="1"/>
    </xf>
    <xf numFmtId="49" fontId="2" fillId="0" borderId="147" xfId="0" applyNumberFormat="1" applyFont="1" applyBorder="1" applyAlignment="1">
      <alignment horizontal="left" vertical="top"/>
    </xf>
    <xf numFmtId="164" fontId="2" fillId="0" borderId="160" xfId="0" applyNumberFormat="1" applyFont="1" applyBorder="1" applyAlignment="1">
      <alignment horizontal="center" vertical="center"/>
    </xf>
    <xf numFmtId="0" fontId="2" fillId="0" borderId="145" xfId="0" applyFont="1" applyBorder="1" applyAlignment="1">
      <alignment horizontal="center" vertical="center"/>
    </xf>
    <xf numFmtId="0" fontId="2" fillId="0" borderId="130" xfId="0" applyFont="1" applyBorder="1" applyAlignment="1">
      <alignment horizontal="center" vertical="center"/>
    </xf>
    <xf numFmtId="8" fontId="2" fillId="0" borderId="145" xfId="0" applyNumberFormat="1" applyFont="1" applyBorder="1" applyAlignment="1">
      <alignment horizontal="center" vertical="center"/>
    </xf>
    <xf numFmtId="8" fontId="2" fillId="0" borderId="147" xfId="0" applyNumberFormat="1" applyFont="1" applyBorder="1" applyAlignment="1">
      <alignment horizontal="left" vertical="top"/>
    </xf>
    <xf numFmtId="0" fontId="2" fillId="0" borderId="125" xfId="0" applyFont="1" applyBorder="1" applyAlignment="1">
      <alignment horizontal="center" vertical="center"/>
    </xf>
    <xf numFmtId="0" fontId="2" fillId="0" borderId="140" xfId="0" applyFont="1" applyBorder="1" applyAlignment="1">
      <alignment horizontal="left" vertical="top"/>
    </xf>
    <xf numFmtId="0" fontId="8" fillId="2" borderId="212" xfId="0" applyFont="1" applyFill="1" applyBorder="1" applyAlignment="1">
      <alignment horizontal="left" vertical="top"/>
    </xf>
    <xf numFmtId="0" fontId="8" fillId="14" borderId="214" xfId="0" applyFont="1" applyFill="1" applyBorder="1"/>
    <xf numFmtId="0" fontId="2" fillId="0" borderId="160" xfId="0" applyFont="1" applyBorder="1" applyAlignment="1">
      <alignment horizontal="center" vertical="center"/>
    </xf>
    <xf numFmtId="0" fontId="81" fillId="0" borderId="162" xfId="1" applyFont="1" applyBorder="1" applyAlignment="1">
      <alignment horizontal="left" vertical="center"/>
    </xf>
    <xf numFmtId="0" fontId="81" fillId="0" borderId="137" xfId="1" applyFont="1" applyBorder="1" applyAlignment="1">
      <alignment horizontal="left" vertical="center"/>
    </xf>
    <xf numFmtId="0" fontId="2" fillId="0" borderId="137" xfId="0" applyFont="1" applyBorder="1" applyAlignment="1">
      <alignment horizontal="left" vertical="center"/>
    </xf>
    <xf numFmtId="0" fontId="81" fillId="0" borderId="147" xfId="1" applyFont="1" applyBorder="1" applyAlignment="1">
      <alignment horizontal="left" vertical="center"/>
    </xf>
    <xf numFmtId="0" fontId="68" fillId="14" borderId="142" xfId="1" applyFont="1" applyFill="1" applyBorder="1" applyAlignment="1">
      <alignment horizontal="left" vertical="center"/>
    </xf>
    <xf numFmtId="0" fontId="85" fillId="14" borderId="141" xfId="1" applyFont="1" applyFill="1" applyBorder="1" applyAlignment="1">
      <alignment horizontal="left" vertical="center"/>
    </xf>
    <xf numFmtId="0" fontId="81" fillId="14" borderId="162" xfId="1" applyFont="1" applyFill="1" applyBorder="1" applyAlignment="1">
      <alignment horizontal="left" vertical="center"/>
    </xf>
    <xf numFmtId="0" fontId="81" fillId="0" borderId="137" xfId="1" applyFont="1" applyBorder="1"/>
    <xf numFmtId="0" fontId="81" fillId="14" borderId="137" xfId="1" applyFont="1" applyFill="1" applyBorder="1" applyAlignment="1">
      <alignment horizontal="left" vertical="center"/>
    </xf>
    <xf numFmtId="0" fontId="2" fillId="14" borderId="137" xfId="0" applyFont="1" applyFill="1" applyBorder="1" applyAlignment="1">
      <alignment horizontal="left" vertical="center"/>
    </xf>
    <xf numFmtId="0" fontId="81" fillId="14" borderId="137" xfId="1" applyFont="1" applyFill="1" applyBorder="1"/>
    <xf numFmtId="0" fontId="2" fillId="0" borderId="147" xfId="0" applyFont="1" applyBorder="1" applyAlignment="1">
      <alignment horizontal="left" vertical="center"/>
    </xf>
    <xf numFmtId="0" fontId="81" fillId="0" borderId="162" xfId="1" applyFont="1" applyBorder="1"/>
    <xf numFmtId="0" fontId="81" fillId="0" borderId="141" xfId="1" applyFont="1" applyBorder="1"/>
    <xf numFmtId="0" fontId="85" fillId="6" borderId="159" xfId="1" applyFont="1" applyFill="1" applyBorder="1"/>
    <xf numFmtId="0" fontId="6" fillId="0" borderId="159" xfId="0" applyFont="1" applyBorder="1"/>
    <xf numFmtId="0" fontId="2" fillId="18" borderId="134" xfId="0" applyFont="1" applyFill="1" applyBorder="1" applyAlignment="1">
      <alignment horizontal="center" vertical="center"/>
    </xf>
    <xf numFmtId="0" fontId="84" fillId="14" borderId="143" xfId="0" applyFont="1" applyFill="1" applyBorder="1"/>
    <xf numFmtId="0" fontId="2" fillId="0" borderId="113" xfId="0" applyFont="1" applyBorder="1" applyAlignment="1">
      <alignment horizontal="center" vertical="center"/>
    </xf>
    <xf numFmtId="0" fontId="6" fillId="0" borderId="215" xfId="0" applyFont="1" applyBorder="1" applyAlignment="1">
      <alignment horizontal="left" vertical="top"/>
    </xf>
    <xf numFmtId="0" fontId="6" fillId="0" borderId="111" xfId="0" applyFont="1" applyBorder="1" applyAlignment="1">
      <alignment horizontal="center" vertical="center" wrapText="1"/>
    </xf>
    <xf numFmtId="0" fontId="6" fillId="0" borderId="161" xfId="0" applyFont="1" applyBorder="1" applyAlignment="1">
      <alignment horizontal="center" vertical="center" wrapText="1"/>
    </xf>
    <xf numFmtId="49" fontId="2" fillId="0" borderId="125" xfId="0" applyNumberFormat="1" applyFont="1" applyBorder="1" applyAlignment="1">
      <alignment horizontal="center" vertical="center"/>
    </xf>
    <xf numFmtId="49" fontId="2" fillId="0" borderId="146" xfId="0" applyNumberFormat="1" applyFont="1" applyBorder="1" applyAlignment="1">
      <alignment horizontal="center" vertical="center"/>
    </xf>
    <xf numFmtId="8" fontId="2" fillId="0" borderId="146" xfId="0" applyNumberFormat="1" applyFont="1" applyBorder="1" applyAlignment="1">
      <alignment horizontal="center" vertical="center"/>
    </xf>
    <xf numFmtId="0" fontId="2" fillId="0" borderId="126" xfId="0" applyFont="1" applyBorder="1" applyAlignment="1">
      <alignment horizontal="center" vertical="center"/>
    </xf>
    <xf numFmtId="0" fontId="6" fillId="13" borderId="211" xfId="0" applyFont="1" applyFill="1" applyBorder="1" applyAlignment="1">
      <alignment horizontal="center" vertical="center"/>
    </xf>
    <xf numFmtId="0" fontId="6" fillId="3" borderId="216" xfId="0" applyFont="1" applyFill="1" applyBorder="1" applyAlignment="1">
      <alignment horizontal="center" vertical="center"/>
    </xf>
    <xf numFmtId="0" fontId="2" fillId="18" borderId="213" xfId="0" applyFont="1" applyFill="1" applyBorder="1" applyAlignment="1">
      <alignment horizontal="center" vertical="center"/>
    </xf>
    <xf numFmtId="0" fontId="2" fillId="3" borderId="160" xfId="0" applyFont="1" applyFill="1" applyBorder="1" applyAlignment="1">
      <alignment horizontal="center" vertical="center"/>
    </xf>
    <xf numFmtId="0" fontId="2" fillId="19" borderId="134" xfId="0" applyFont="1" applyFill="1" applyBorder="1" applyAlignment="1">
      <alignment horizontal="center" vertical="center"/>
    </xf>
    <xf numFmtId="0" fontId="2" fillId="6" borderId="135" xfId="0" applyFont="1" applyFill="1" applyBorder="1" applyAlignment="1">
      <alignment horizontal="center" vertical="center"/>
    </xf>
    <xf numFmtId="0" fontId="2" fillId="14" borderId="217" xfId="0" applyFont="1" applyFill="1" applyBorder="1" applyAlignment="1">
      <alignment horizontal="center" vertical="center"/>
    </xf>
    <xf numFmtId="164" fontId="2" fillId="0" borderId="129" xfId="0" applyNumberFormat="1" applyFont="1" applyBorder="1" applyAlignment="1">
      <alignment horizontal="center" vertical="center"/>
    </xf>
    <xf numFmtId="0" fontId="25" fillId="0" borderId="2" xfId="0" applyFont="1" applyBorder="1" applyAlignment="1">
      <alignment horizontal="left" vertical="center"/>
    </xf>
    <xf numFmtId="0" fontId="2" fillId="16" borderId="0" xfId="0" applyFont="1" applyFill="1" applyAlignment="1">
      <alignment horizontal="left" vertical="center"/>
    </xf>
    <xf numFmtId="0" fontId="2" fillId="16" borderId="28" xfId="0" applyFont="1" applyFill="1" applyBorder="1" applyAlignment="1">
      <alignment horizontal="left" vertical="center"/>
    </xf>
    <xf numFmtId="0" fontId="2" fillId="16" borderId="19" xfId="0" applyFont="1" applyFill="1" applyBorder="1" applyAlignment="1">
      <alignment horizontal="left" vertical="center"/>
    </xf>
    <xf numFmtId="0" fontId="2" fillId="16" borderId="20" xfId="0" applyFont="1" applyFill="1" applyBorder="1" applyAlignment="1">
      <alignment horizontal="right" vertical="center"/>
    </xf>
    <xf numFmtId="0" fontId="8" fillId="16" borderId="0" xfId="0" applyFont="1" applyFill="1" applyAlignment="1">
      <alignment vertical="center"/>
    </xf>
    <xf numFmtId="0" fontId="2" fillId="16" borderId="0" xfId="0" applyFont="1" applyFill="1" applyAlignment="1">
      <alignment vertical="center"/>
    </xf>
    <xf numFmtId="0" fontId="14" fillId="16" borderId="22" xfId="0" applyFont="1" applyFill="1" applyBorder="1" applyAlignment="1">
      <alignment horizontal="right" vertical="center"/>
    </xf>
    <xf numFmtId="0" fontId="8" fillId="16" borderId="13" xfId="0" applyFont="1" applyFill="1" applyBorder="1" applyAlignment="1">
      <alignment vertical="center"/>
    </xf>
    <xf numFmtId="0" fontId="12" fillId="15" borderId="0" xfId="0" applyFont="1" applyFill="1" applyAlignment="1">
      <alignment vertical="center"/>
    </xf>
    <xf numFmtId="0" fontId="2" fillId="15" borderId="19" xfId="0" applyFont="1" applyFill="1" applyBorder="1" applyAlignment="1">
      <alignment horizontal="left" vertical="center"/>
    </xf>
    <xf numFmtId="0" fontId="2" fillId="15" borderId="20" xfId="0" applyFont="1" applyFill="1" applyBorder="1" applyAlignment="1">
      <alignment horizontal="right" vertical="center"/>
    </xf>
    <xf numFmtId="0" fontId="6" fillId="15" borderId="13" xfId="0" applyFont="1" applyFill="1" applyBorder="1" applyAlignment="1">
      <alignment vertical="center"/>
    </xf>
    <xf numFmtId="0" fontId="6" fillId="15" borderId="14" xfId="0" applyFont="1" applyFill="1" applyBorder="1" applyAlignment="1">
      <alignment vertical="center"/>
    </xf>
    <xf numFmtId="0" fontId="6" fillId="15" borderId="0" xfId="0" applyFont="1" applyFill="1" applyAlignment="1">
      <alignment vertical="center"/>
    </xf>
    <xf numFmtId="0" fontId="6" fillId="15" borderId="22" xfId="0" applyFont="1" applyFill="1" applyBorder="1" applyAlignment="1">
      <alignment vertical="center"/>
    </xf>
    <xf numFmtId="0" fontId="2" fillId="15" borderId="0" xfId="0" applyFont="1" applyFill="1" applyAlignment="1">
      <alignment vertical="center"/>
    </xf>
    <xf numFmtId="0" fontId="14" fillId="15" borderId="22" xfId="0" applyFont="1" applyFill="1" applyBorder="1" applyAlignment="1">
      <alignment horizontal="right" vertical="center"/>
    </xf>
    <xf numFmtId="165" fontId="26" fillId="0" borderId="50" xfId="0" applyNumberFormat="1" applyFont="1" applyBorder="1" applyAlignment="1">
      <alignment horizontal="right" vertical="center"/>
    </xf>
    <xf numFmtId="165" fontId="26" fillId="0" borderId="53" xfId="0" applyNumberFormat="1" applyFont="1" applyBorder="1" applyAlignment="1">
      <alignment horizontal="right" vertical="center"/>
    </xf>
    <xf numFmtId="165" fontId="22" fillId="9" borderId="56" xfId="0" applyNumberFormat="1" applyFont="1" applyFill="1" applyBorder="1" applyAlignment="1">
      <alignment horizontal="right" vertical="center"/>
    </xf>
    <xf numFmtId="165" fontId="21" fillId="9" borderId="59" xfId="0" applyNumberFormat="1" applyFont="1" applyFill="1" applyBorder="1" applyAlignment="1">
      <alignment horizontal="right" vertical="center"/>
    </xf>
    <xf numFmtId="165" fontId="21" fillId="9" borderId="61" xfId="0" applyNumberFormat="1" applyFont="1" applyFill="1" applyBorder="1" applyAlignment="1">
      <alignment horizontal="right" vertical="center"/>
    </xf>
    <xf numFmtId="165" fontId="44" fillId="15" borderId="46" xfId="0" applyNumberFormat="1" applyFont="1" applyFill="1" applyBorder="1" applyAlignment="1">
      <alignment horizontal="right" vertical="center"/>
    </xf>
    <xf numFmtId="165" fontId="21" fillId="15" borderId="21" xfId="0" applyNumberFormat="1" applyFont="1" applyFill="1" applyBorder="1" applyAlignment="1">
      <alignment horizontal="right" vertical="center"/>
    </xf>
    <xf numFmtId="165" fontId="21" fillId="15" borderId="18" xfId="0" applyNumberFormat="1" applyFont="1" applyFill="1" applyBorder="1" applyAlignment="1">
      <alignment horizontal="right" vertical="center"/>
    </xf>
    <xf numFmtId="165" fontId="21" fillId="0" borderId="0" xfId="0" applyNumberFormat="1" applyFont="1" applyAlignment="1">
      <alignment horizontal="right" vertical="center"/>
    </xf>
    <xf numFmtId="165" fontId="44" fillId="5" borderId="46" xfId="0" applyNumberFormat="1" applyFont="1" applyFill="1" applyBorder="1" applyAlignment="1">
      <alignment horizontal="right" vertical="center"/>
    </xf>
    <xf numFmtId="165" fontId="44" fillId="0" borderId="0" xfId="0" applyNumberFormat="1" applyFont="1" applyAlignment="1">
      <alignment horizontal="right" vertical="center"/>
    </xf>
    <xf numFmtId="165" fontId="44" fillId="0" borderId="13" xfId="0" applyNumberFormat="1" applyFont="1" applyBorder="1" applyAlignment="1">
      <alignment horizontal="right" vertical="center"/>
    </xf>
    <xf numFmtId="0" fontId="2" fillId="0" borderId="13" xfId="0" applyFont="1" applyBorder="1" applyAlignment="1">
      <alignment vertical="center"/>
    </xf>
    <xf numFmtId="0" fontId="2" fillId="0" borderId="13" xfId="0" applyFont="1" applyBorder="1" applyAlignment="1">
      <alignment horizontal="right" vertical="center"/>
    </xf>
    <xf numFmtId="165" fontId="44" fillId="0" borderId="0" xfId="0" applyNumberFormat="1" applyFont="1"/>
    <xf numFmtId="165" fontId="21" fillId="0" borderId="0" xfId="0" applyNumberFormat="1" applyFont="1"/>
    <xf numFmtId="0" fontId="21" fillId="9" borderId="58" xfId="0" applyFont="1" applyFill="1" applyBorder="1"/>
    <xf numFmtId="0" fontId="6" fillId="9" borderId="60" xfId="0" applyFont="1" applyFill="1" applyBorder="1" applyAlignment="1">
      <alignment horizontal="right" vertical="center"/>
    </xf>
    <xf numFmtId="0" fontId="6" fillId="15" borderId="22" xfId="0" applyFont="1" applyFill="1" applyBorder="1" applyAlignment="1">
      <alignment horizontal="right" vertical="center"/>
    </xf>
    <xf numFmtId="0" fontId="6" fillId="0" borderId="0" xfId="0" applyFont="1" applyAlignment="1">
      <alignment vertical="center"/>
    </xf>
    <xf numFmtId="165" fontId="44" fillId="0" borderId="33" xfId="0" applyNumberFormat="1" applyFont="1" applyBorder="1" applyAlignment="1">
      <alignment horizontal="right" vertical="center"/>
    </xf>
    <xf numFmtId="165" fontId="44" fillId="9" borderId="46" xfId="0" applyNumberFormat="1" applyFont="1" applyFill="1" applyBorder="1" applyAlignment="1">
      <alignment horizontal="right" vertical="center"/>
    </xf>
    <xf numFmtId="0" fontId="6" fillId="9" borderId="22" xfId="0" applyFont="1" applyFill="1" applyBorder="1" applyAlignment="1">
      <alignment horizontal="right" vertical="center"/>
    </xf>
    <xf numFmtId="165" fontId="44" fillId="0" borderId="1" xfId="0" applyNumberFormat="1" applyFont="1" applyBorder="1"/>
    <xf numFmtId="0" fontId="21" fillId="0" borderId="3" xfId="0" applyFont="1" applyBorder="1"/>
    <xf numFmtId="0" fontId="21" fillId="0" borderId="2" xfId="0" applyFont="1" applyBorder="1"/>
    <xf numFmtId="165" fontId="21" fillId="0" borderId="1" xfId="0" applyNumberFormat="1" applyFont="1" applyBorder="1"/>
    <xf numFmtId="165" fontId="26" fillId="0" borderId="1" xfId="0" applyNumberFormat="1" applyFont="1" applyBorder="1"/>
    <xf numFmtId="165" fontId="22" fillId="0" borderId="0" xfId="0" applyNumberFormat="1" applyFont="1"/>
    <xf numFmtId="165" fontId="44" fillId="5" borderId="42" xfId="0" applyNumberFormat="1" applyFont="1" applyFill="1" applyBorder="1" applyAlignment="1">
      <alignment horizontal="right" vertical="center"/>
    </xf>
    <xf numFmtId="165" fontId="44" fillId="0" borderId="4" xfId="0" applyNumberFormat="1" applyFont="1" applyBorder="1"/>
    <xf numFmtId="165" fontId="44" fillId="5" borderId="45" xfId="0" applyNumberFormat="1" applyFont="1" applyFill="1" applyBorder="1" applyAlignment="1">
      <alignment horizontal="right" vertical="center"/>
    </xf>
    <xf numFmtId="0" fontId="8" fillId="9" borderId="13" xfId="0" applyFont="1" applyFill="1" applyBorder="1" applyAlignment="1">
      <alignment vertical="center"/>
    </xf>
    <xf numFmtId="165" fontId="44" fillId="16" borderId="12" xfId="0" applyNumberFormat="1" applyFont="1" applyFill="1" applyBorder="1"/>
    <xf numFmtId="165" fontId="44" fillId="16" borderId="41" xfId="0" applyNumberFormat="1" applyFont="1" applyFill="1" applyBorder="1" applyAlignment="1">
      <alignment horizontal="right" vertical="center"/>
    </xf>
    <xf numFmtId="165" fontId="22" fillId="16" borderId="41" xfId="0" applyNumberFormat="1" applyFont="1" applyFill="1" applyBorder="1"/>
    <xf numFmtId="0" fontId="21" fillId="16" borderId="0" xfId="0" applyFont="1" applyFill="1"/>
    <xf numFmtId="0" fontId="21" fillId="6" borderId="0" xfId="0" applyFont="1" applyFill="1"/>
    <xf numFmtId="0" fontId="21" fillId="6" borderId="22" xfId="0" applyFont="1" applyFill="1" applyBorder="1"/>
    <xf numFmtId="165" fontId="44" fillId="16" borderId="43" xfId="0" applyNumberFormat="1" applyFont="1" applyFill="1" applyBorder="1"/>
    <xf numFmtId="165" fontId="26" fillId="0" borderId="4" xfId="0" applyNumberFormat="1" applyFont="1" applyBorder="1"/>
    <xf numFmtId="0" fontId="25" fillId="0" borderId="5" xfId="0" applyFont="1" applyBorder="1" applyAlignment="1">
      <alignment vertical="center"/>
    </xf>
    <xf numFmtId="0" fontId="21" fillId="0" borderId="5" xfId="0" applyFont="1" applyBorder="1"/>
    <xf numFmtId="0" fontId="21" fillId="0" borderId="6" xfId="0" applyFont="1" applyBorder="1"/>
    <xf numFmtId="165" fontId="22" fillId="16" borderId="30" xfId="0" applyNumberFormat="1" applyFont="1" applyFill="1" applyBorder="1"/>
    <xf numFmtId="0" fontId="8" fillId="16" borderId="31" xfId="0" applyFont="1" applyFill="1" applyBorder="1" applyAlignment="1">
      <alignment vertical="center"/>
    </xf>
    <xf numFmtId="0" fontId="21" fillId="6" borderId="31" xfId="0" applyFont="1" applyFill="1" applyBorder="1"/>
    <xf numFmtId="0" fontId="21" fillId="6" borderId="44" xfId="0" applyFont="1" applyFill="1" applyBorder="1"/>
    <xf numFmtId="165" fontId="22" fillId="16" borderId="21" xfId="0" applyNumberFormat="1" applyFont="1" applyFill="1" applyBorder="1"/>
    <xf numFmtId="165" fontId="44" fillId="16" borderId="21" xfId="0" applyNumberFormat="1" applyFont="1" applyFill="1" applyBorder="1"/>
    <xf numFmtId="0" fontId="21" fillId="16" borderId="27" xfId="0" applyFont="1" applyFill="1" applyBorder="1"/>
    <xf numFmtId="165" fontId="21" fillId="0" borderId="37" xfId="0" applyNumberFormat="1" applyFont="1" applyBorder="1" applyAlignment="1">
      <alignment horizontal="right" vertical="center"/>
    </xf>
    <xf numFmtId="165" fontId="44" fillId="0" borderId="23" xfId="0" applyNumberFormat="1" applyFont="1" applyBorder="1" applyAlignment="1">
      <alignment horizontal="right" vertical="center"/>
    </xf>
    <xf numFmtId="165" fontId="21" fillId="0" borderId="4" xfId="0" applyNumberFormat="1" applyFont="1" applyBorder="1" applyAlignment="1">
      <alignment horizontal="right" vertical="center"/>
    </xf>
    <xf numFmtId="165" fontId="21" fillId="2" borderId="46" xfId="0" applyNumberFormat="1" applyFont="1" applyFill="1" applyBorder="1" applyAlignment="1">
      <alignment horizontal="right" vertical="center"/>
    </xf>
    <xf numFmtId="165" fontId="21" fillId="2" borderId="18" xfId="0" applyNumberFormat="1" applyFont="1" applyFill="1" applyBorder="1" applyAlignment="1">
      <alignment horizontal="right" vertical="center"/>
    </xf>
    <xf numFmtId="165" fontId="21" fillId="7" borderId="46" xfId="0" applyNumberFormat="1" applyFont="1" applyFill="1" applyBorder="1" applyAlignment="1">
      <alignment horizontal="right" vertical="center"/>
    </xf>
    <xf numFmtId="165" fontId="21" fillId="7" borderId="18" xfId="0" applyNumberFormat="1" applyFont="1" applyFill="1" applyBorder="1" applyAlignment="1">
      <alignment horizontal="right" vertical="center"/>
    </xf>
    <xf numFmtId="165" fontId="21" fillId="0" borderId="35" xfId="0" applyNumberFormat="1" applyFont="1" applyBorder="1" applyAlignment="1">
      <alignment horizontal="right" vertical="center"/>
    </xf>
    <xf numFmtId="165" fontId="22" fillId="6" borderId="46" xfId="0" applyNumberFormat="1" applyFont="1" applyFill="1" applyBorder="1" applyAlignment="1">
      <alignment horizontal="right" vertical="center"/>
    </xf>
    <xf numFmtId="165" fontId="21" fillId="6" borderId="21" xfId="0" applyNumberFormat="1" applyFont="1" applyFill="1" applyBorder="1" applyAlignment="1">
      <alignment horizontal="right" vertical="center"/>
    </xf>
    <xf numFmtId="165" fontId="21" fillId="6" borderId="18" xfId="0" applyNumberFormat="1" applyFont="1" applyFill="1" applyBorder="1" applyAlignment="1">
      <alignment horizontal="right" vertical="center"/>
    </xf>
    <xf numFmtId="165" fontId="21" fillId="9" borderId="21" xfId="0" applyNumberFormat="1" applyFont="1" applyFill="1" applyBorder="1" applyAlignment="1">
      <alignment horizontal="right" vertical="center"/>
    </xf>
    <xf numFmtId="165" fontId="21" fillId="9" borderId="18" xfId="0" applyNumberFormat="1" applyFont="1" applyFill="1" applyBorder="1" applyAlignment="1">
      <alignment horizontal="right" vertical="center"/>
    </xf>
    <xf numFmtId="165" fontId="21" fillId="5" borderId="21" xfId="0" applyNumberFormat="1" applyFont="1" applyFill="1" applyBorder="1" applyAlignment="1">
      <alignment horizontal="right" vertical="center"/>
    </xf>
    <xf numFmtId="165" fontId="21" fillId="5" borderId="18" xfId="0" applyNumberFormat="1" applyFont="1" applyFill="1" applyBorder="1" applyAlignment="1">
      <alignment horizontal="right" vertical="center"/>
    </xf>
    <xf numFmtId="165" fontId="21" fillId="3" borderId="46" xfId="0" applyNumberFormat="1" applyFont="1" applyFill="1" applyBorder="1" applyAlignment="1">
      <alignment horizontal="right" vertical="center"/>
    </xf>
    <xf numFmtId="165" fontId="21" fillId="3" borderId="18" xfId="0" applyNumberFormat="1" applyFont="1" applyFill="1" applyBorder="1" applyAlignment="1">
      <alignment horizontal="right" vertical="center"/>
    </xf>
    <xf numFmtId="165" fontId="21" fillId="0" borderId="1" xfId="0" applyNumberFormat="1" applyFont="1" applyBorder="1" applyAlignment="1">
      <alignment horizontal="right" vertical="center"/>
    </xf>
    <xf numFmtId="165" fontId="44" fillId="6" borderId="45" xfId="0" applyNumberFormat="1" applyFont="1" applyFill="1" applyBorder="1" applyAlignment="1">
      <alignment horizontal="right" vertical="center"/>
    </xf>
    <xf numFmtId="165" fontId="44" fillId="0" borderId="37" xfId="0" applyNumberFormat="1" applyFont="1" applyBorder="1" applyAlignment="1">
      <alignment horizontal="right" vertical="center"/>
    </xf>
    <xf numFmtId="165" fontId="21" fillId="0" borderId="23" xfId="0" applyNumberFormat="1" applyFont="1" applyBorder="1" applyAlignment="1">
      <alignment horizontal="right" vertical="center"/>
    </xf>
    <xf numFmtId="165" fontId="21" fillId="3" borderId="21" xfId="0" applyNumberFormat="1" applyFont="1" applyFill="1" applyBorder="1" applyAlignment="1">
      <alignment horizontal="right" vertical="center"/>
    </xf>
    <xf numFmtId="165" fontId="44" fillId="0" borderId="4" xfId="0" applyNumberFormat="1" applyFont="1" applyBorder="1" applyAlignment="1">
      <alignment horizontal="right" vertical="center"/>
    </xf>
    <xf numFmtId="165" fontId="26" fillId="0" borderId="4" xfId="0" applyNumberFormat="1" applyFont="1" applyBorder="1" applyAlignment="1">
      <alignment horizontal="right" vertical="center"/>
    </xf>
    <xf numFmtId="165" fontId="21" fillId="7" borderId="21" xfId="0" applyNumberFormat="1" applyFont="1" applyFill="1" applyBorder="1" applyAlignment="1">
      <alignment horizontal="right" vertical="center"/>
    </xf>
    <xf numFmtId="165" fontId="21" fillId="0" borderId="33" xfId="0" applyNumberFormat="1" applyFont="1" applyBorder="1" applyAlignment="1">
      <alignment horizontal="right" vertical="center"/>
    </xf>
    <xf numFmtId="165" fontId="44" fillId="4" borderId="46" xfId="0" applyNumberFormat="1" applyFont="1" applyFill="1" applyBorder="1" applyAlignment="1">
      <alignment horizontal="right" vertical="center"/>
    </xf>
    <xf numFmtId="165" fontId="21" fillId="4" borderId="21" xfId="0" applyNumberFormat="1" applyFont="1" applyFill="1" applyBorder="1" applyAlignment="1">
      <alignment horizontal="right" vertical="center"/>
    </xf>
    <xf numFmtId="165" fontId="21" fillId="4" borderId="18" xfId="0" applyNumberFormat="1" applyFont="1" applyFill="1" applyBorder="1" applyAlignment="1">
      <alignment horizontal="right" vertical="center"/>
    </xf>
    <xf numFmtId="165" fontId="21" fillId="0" borderId="8" xfId="0" applyNumberFormat="1" applyFont="1" applyBorder="1" applyAlignment="1">
      <alignment horizontal="right" vertical="center"/>
    </xf>
    <xf numFmtId="165" fontId="44" fillId="5" borderId="12" xfId="0" applyNumberFormat="1" applyFont="1" applyFill="1" applyBorder="1" applyAlignment="1">
      <alignment horizontal="right" vertical="center"/>
    </xf>
    <xf numFmtId="165" fontId="44" fillId="5" borderId="41" xfId="0" applyNumberFormat="1" applyFont="1" applyFill="1" applyBorder="1" applyAlignment="1">
      <alignment horizontal="right" vertical="center"/>
    </xf>
    <xf numFmtId="165" fontId="21" fillId="5" borderId="18" xfId="0" applyNumberFormat="1" applyFont="1" applyFill="1" applyBorder="1" applyAlignment="1">
      <alignment horizontal="center" vertical="center"/>
    </xf>
    <xf numFmtId="165" fontId="21" fillId="2" borderId="18" xfId="0" applyNumberFormat="1" applyFont="1" applyFill="1" applyBorder="1" applyAlignment="1">
      <alignment horizontal="center" vertical="center"/>
    </xf>
    <xf numFmtId="165" fontId="21" fillId="7" borderId="18" xfId="0" applyNumberFormat="1" applyFont="1" applyFill="1" applyBorder="1" applyAlignment="1">
      <alignment horizontal="center" vertical="center"/>
    </xf>
    <xf numFmtId="165" fontId="21" fillId="3" borderId="18" xfId="0" applyNumberFormat="1" applyFont="1" applyFill="1" applyBorder="1" applyAlignment="1">
      <alignment horizontal="center" vertical="center"/>
    </xf>
    <xf numFmtId="165" fontId="44" fillId="0" borderId="35" xfId="0" applyNumberFormat="1" applyFont="1" applyBorder="1" applyAlignment="1">
      <alignment horizontal="right" vertical="center"/>
    </xf>
    <xf numFmtId="165" fontId="21" fillId="5" borderId="27" xfId="0" applyNumberFormat="1" applyFont="1" applyFill="1" applyBorder="1" applyAlignment="1">
      <alignment horizontal="center" vertical="center"/>
    </xf>
    <xf numFmtId="165" fontId="44" fillId="6" borderId="42" xfId="0" applyNumberFormat="1" applyFont="1" applyFill="1" applyBorder="1" applyAlignment="1">
      <alignment horizontal="right" vertical="center"/>
    </xf>
    <xf numFmtId="165" fontId="21" fillId="6" borderId="18" xfId="0" applyNumberFormat="1" applyFont="1" applyFill="1" applyBorder="1" applyAlignment="1">
      <alignment horizontal="center" vertical="center"/>
    </xf>
    <xf numFmtId="165" fontId="21" fillId="9" borderId="18" xfId="0" applyNumberFormat="1" applyFont="1" applyFill="1" applyBorder="1" applyAlignment="1">
      <alignment horizontal="center" vertical="center"/>
    </xf>
    <xf numFmtId="165" fontId="44" fillId="3" borderId="46" xfId="0" applyNumberFormat="1" applyFont="1" applyFill="1" applyBorder="1" applyAlignment="1">
      <alignment horizontal="right" vertical="center"/>
    </xf>
    <xf numFmtId="165" fontId="44" fillId="8" borderId="46" xfId="0" applyNumberFormat="1" applyFont="1" applyFill="1" applyBorder="1" applyAlignment="1">
      <alignment horizontal="right" vertical="center"/>
    </xf>
    <xf numFmtId="165" fontId="21" fillId="8" borderId="21" xfId="0" applyNumberFormat="1" applyFont="1" applyFill="1" applyBorder="1" applyAlignment="1">
      <alignment horizontal="right" vertical="center"/>
    </xf>
    <xf numFmtId="165" fontId="21" fillId="8" borderId="21" xfId="0" applyNumberFormat="1" applyFont="1" applyFill="1" applyBorder="1" applyAlignment="1">
      <alignment horizontal="center" vertical="center"/>
    </xf>
    <xf numFmtId="165" fontId="44" fillId="6" borderId="30" xfId="0" applyNumberFormat="1" applyFont="1" applyFill="1" applyBorder="1" applyAlignment="1">
      <alignment horizontal="right" vertical="center"/>
    </xf>
    <xf numFmtId="165" fontId="44" fillId="6" borderId="41" xfId="0" applyNumberFormat="1" applyFont="1" applyFill="1" applyBorder="1" applyAlignment="1">
      <alignment horizontal="right" vertical="center"/>
    </xf>
    <xf numFmtId="165" fontId="21" fillId="6" borderId="27" xfId="0" applyNumberFormat="1" applyFont="1" applyFill="1" applyBorder="1" applyAlignment="1">
      <alignment horizontal="center" vertical="center"/>
    </xf>
    <xf numFmtId="165" fontId="21" fillId="5" borderId="21" xfId="0" applyNumberFormat="1" applyFont="1" applyFill="1" applyBorder="1" applyAlignment="1">
      <alignment horizontal="center" vertical="center"/>
    </xf>
    <xf numFmtId="165" fontId="44" fillId="3" borderId="45" xfId="0" applyNumberFormat="1" applyFont="1" applyFill="1" applyBorder="1" applyAlignment="1">
      <alignment horizontal="right" vertical="center"/>
    </xf>
    <xf numFmtId="165" fontId="44" fillId="0" borderId="1" xfId="0" applyNumberFormat="1" applyFont="1" applyBorder="1" applyAlignment="1">
      <alignment horizontal="right" vertical="center"/>
    </xf>
    <xf numFmtId="165" fontId="26" fillId="0" borderId="23" xfId="0" applyNumberFormat="1" applyFont="1" applyBorder="1" applyAlignment="1">
      <alignment horizontal="right" vertical="center"/>
    </xf>
    <xf numFmtId="165" fontId="21" fillId="2" borderId="42" xfId="0" applyNumberFormat="1" applyFont="1" applyFill="1" applyBorder="1" applyAlignment="1">
      <alignment horizontal="right" vertical="center"/>
    </xf>
    <xf numFmtId="165" fontId="26" fillId="0" borderId="1" xfId="0" applyNumberFormat="1" applyFont="1" applyBorder="1" applyAlignment="1">
      <alignment horizontal="right" vertical="center"/>
    </xf>
    <xf numFmtId="165" fontId="44" fillId="0" borderId="8" xfId="0" applyNumberFormat="1" applyFont="1" applyBorder="1" applyAlignment="1">
      <alignment horizontal="right" vertical="center"/>
    </xf>
    <xf numFmtId="165" fontId="21" fillId="2" borderId="21" xfId="0" applyNumberFormat="1" applyFont="1" applyFill="1" applyBorder="1" applyAlignment="1">
      <alignment horizontal="center" vertical="center"/>
    </xf>
    <xf numFmtId="165" fontId="21" fillId="3" borderId="45" xfId="0" applyNumberFormat="1" applyFont="1" applyFill="1" applyBorder="1" applyAlignment="1">
      <alignment horizontal="right" vertical="center"/>
    </xf>
    <xf numFmtId="165" fontId="44" fillId="6" borderId="46" xfId="0" applyNumberFormat="1" applyFont="1" applyFill="1" applyBorder="1" applyAlignment="1">
      <alignment horizontal="right" vertical="center"/>
    </xf>
    <xf numFmtId="165" fontId="21" fillId="6" borderId="21" xfId="0" applyNumberFormat="1" applyFont="1" applyFill="1" applyBorder="1" applyAlignment="1">
      <alignment horizontal="center" vertical="center"/>
    </xf>
    <xf numFmtId="165" fontId="44" fillId="5" borderId="30" xfId="0" applyNumberFormat="1" applyFont="1" applyFill="1" applyBorder="1" applyAlignment="1">
      <alignment horizontal="right" vertical="center"/>
    </xf>
    <xf numFmtId="165" fontId="21" fillId="7" borderId="41" xfId="0" applyNumberFormat="1" applyFont="1" applyFill="1" applyBorder="1" applyAlignment="1">
      <alignment horizontal="right" vertical="center"/>
    </xf>
    <xf numFmtId="165" fontId="21" fillId="7" borderId="12" xfId="0" applyNumberFormat="1" applyFont="1" applyFill="1" applyBorder="1" applyAlignment="1">
      <alignment horizontal="right" vertical="center"/>
    </xf>
    <xf numFmtId="165" fontId="26" fillId="0" borderId="33" xfId="0" applyNumberFormat="1" applyFont="1" applyBorder="1" applyAlignment="1">
      <alignment horizontal="right" vertical="center"/>
    </xf>
    <xf numFmtId="165" fontId="22" fillId="6" borderId="12" xfId="0" applyNumberFormat="1" applyFont="1" applyFill="1" applyBorder="1" applyAlignment="1">
      <alignment horizontal="right" vertical="center"/>
    </xf>
    <xf numFmtId="165" fontId="21" fillId="6" borderId="41" xfId="0" applyNumberFormat="1" applyFont="1" applyFill="1" applyBorder="1" applyAlignment="1">
      <alignment horizontal="right" vertical="center"/>
    </xf>
    <xf numFmtId="165" fontId="44" fillId="6" borderId="21" xfId="0" applyNumberFormat="1" applyFont="1" applyFill="1" applyBorder="1" applyAlignment="1">
      <alignment horizontal="right" vertical="center"/>
    </xf>
    <xf numFmtId="165" fontId="44" fillId="5" borderId="21" xfId="0" applyNumberFormat="1" applyFont="1" applyFill="1" applyBorder="1" applyAlignment="1">
      <alignment horizontal="right" vertical="center"/>
    </xf>
    <xf numFmtId="0" fontId="26" fillId="0" borderId="0" xfId="0" applyFont="1" applyAlignment="1">
      <alignment horizontal="right" vertical="center"/>
    </xf>
    <xf numFmtId="0" fontId="25" fillId="0" borderId="0" xfId="0" applyFont="1" applyAlignment="1">
      <alignment horizontal="left" vertical="center"/>
    </xf>
    <xf numFmtId="0" fontId="52" fillId="0" borderId="0" xfId="0" applyFont="1" applyAlignment="1">
      <alignment horizontal="left" vertical="center"/>
    </xf>
    <xf numFmtId="0" fontId="51" fillId="0" borderId="0" xfId="0" applyFont="1" applyAlignment="1">
      <alignment horizontal="left" vertical="center"/>
    </xf>
    <xf numFmtId="165" fontId="21" fillId="13" borderId="46" xfId="0" applyNumberFormat="1" applyFont="1" applyFill="1" applyBorder="1" applyAlignment="1">
      <alignment horizontal="right" vertical="center"/>
    </xf>
    <xf numFmtId="0" fontId="2" fillId="13" borderId="14" xfId="0" applyFont="1" applyFill="1" applyBorder="1" applyAlignment="1">
      <alignment horizontal="right" vertical="center"/>
    </xf>
    <xf numFmtId="165" fontId="21" fillId="13" borderId="21" xfId="0" applyNumberFormat="1" applyFont="1" applyFill="1" applyBorder="1" applyAlignment="1">
      <alignment horizontal="center" vertical="center"/>
    </xf>
    <xf numFmtId="0" fontId="2" fillId="13" borderId="22" xfId="0" applyFont="1" applyFill="1" applyBorder="1" applyAlignment="1">
      <alignment horizontal="right" vertical="center"/>
    </xf>
    <xf numFmtId="165" fontId="21" fillId="13" borderId="18" xfId="0" applyNumberFormat="1" applyFont="1" applyFill="1" applyBorder="1" applyAlignment="1">
      <alignment horizontal="center" vertical="center"/>
    </xf>
    <xf numFmtId="0" fontId="2" fillId="13" borderId="19" xfId="0" applyFont="1" applyFill="1" applyBorder="1" applyAlignment="1">
      <alignment horizontal="left" vertical="center"/>
    </xf>
    <xf numFmtId="0" fontId="2" fillId="13" borderId="20" xfId="0" applyFont="1" applyFill="1" applyBorder="1" applyAlignment="1">
      <alignment horizontal="right" vertical="center"/>
    </xf>
    <xf numFmtId="165" fontId="21" fillId="6" borderId="42" xfId="0" applyNumberFormat="1" applyFont="1" applyFill="1" applyBorder="1" applyAlignment="1">
      <alignment horizontal="right" vertical="center"/>
    </xf>
    <xf numFmtId="165" fontId="21" fillId="6" borderId="64" xfId="0" applyNumberFormat="1" applyFont="1" applyFill="1" applyBorder="1" applyAlignment="1">
      <alignment horizontal="right" vertical="center"/>
    </xf>
    <xf numFmtId="0" fontId="2" fillId="6" borderId="29" xfId="0" applyFont="1" applyFill="1" applyBorder="1" applyAlignment="1">
      <alignment horizontal="left" vertical="center"/>
    </xf>
    <xf numFmtId="0" fontId="8" fillId="6" borderId="49" xfId="0" applyFont="1" applyFill="1" applyBorder="1" applyAlignment="1">
      <alignment vertical="center"/>
    </xf>
    <xf numFmtId="0" fontId="8" fillId="6" borderId="63" xfId="0" applyFont="1" applyFill="1" applyBorder="1" applyAlignment="1">
      <alignment vertical="center"/>
    </xf>
    <xf numFmtId="165" fontId="44" fillId="13" borderId="46" xfId="0" applyNumberFormat="1" applyFont="1" applyFill="1" applyBorder="1" applyAlignment="1">
      <alignment horizontal="right" vertical="center"/>
    </xf>
    <xf numFmtId="0" fontId="8" fillId="13" borderId="13" xfId="0" applyFont="1" applyFill="1" applyBorder="1" applyAlignment="1">
      <alignment vertical="center"/>
    </xf>
    <xf numFmtId="0" fontId="8" fillId="13" borderId="14" xfId="0" applyFont="1" applyFill="1" applyBorder="1" applyAlignment="1">
      <alignment vertical="center"/>
    </xf>
    <xf numFmtId="165" fontId="21" fillId="13" borderId="21" xfId="0" applyNumberFormat="1" applyFont="1" applyFill="1" applyBorder="1" applyAlignment="1">
      <alignment horizontal="right" vertical="center"/>
    </xf>
    <xf numFmtId="0" fontId="8" fillId="13" borderId="0" xfId="0" applyFont="1" applyFill="1" applyAlignment="1">
      <alignment vertical="center"/>
    </xf>
    <xf numFmtId="0" fontId="8" fillId="13" borderId="22" xfId="0" applyFont="1" applyFill="1" applyBorder="1" applyAlignment="1">
      <alignment vertical="center"/>
    </xf>
    <xf numFmtId="0" fontId="2" fillId="13" borderId="0" xfId="0" applyFont="1" applyFill="1" applyAlignment="1">
      <alignment horizontal="left" vertical="center"/>
    </xf>
    <xf numFmtId="165" fontId="21" fillId="5" borderId="43" xfId="0" applyNumberFormat="1" applyFont="1" applyFill="1" applyBorder="1" applyAlignment="1">
      <alignment horizontal="center" vertical="center"/>
    </xf>
    <xf numFmtId="165" fontId="21" fillId="3" borderId="43" xfId="0" applyNumberFormat="1" applyFont="1" applyFill="1" applyBorder="1" applyAlignment="1">
      <alignment horizontal="center" vertical="center"/>
    </xf>
    <xf numFmtId="165" fontId="21" fillId="16" borderId="21" xfId="0" applyNumberFormat="1" applyFont="1" applyFill="1" applyBorder="1" applyAlignment="1">
      <alignment horizontal="right" vertical="center"/>
    </xf>
    <xf numFmtId="165" fontId="44" fillId="5" borderId="40" xfId="0" applyNumberFormat="1" applyFont="1" applyFill="1" applyBorder="1" applyAlignment="1">
      <alignment horizontal="right" vertical="center"/>
    </xf>
    <xf numFmtId="165" fontId="22" fillId="5" borderId="40" xfId="0" applyNumberFormat="1" applyFont="1" applyFill="1" applyBorder="1" applyAlignment="1">
      <alignment horizontal="right" vertical="center"/>
    </xf>
    <xf numFmtId="165" fontId="26" fillId="0" borderId="35" xfId="0" applyNumberFormat="1" applyFont="1" applyBorder="1" applyAlignment="1">
      <alignment horizontal="right" vertical="center"/>
    </xf>
    <xf numFmtId="165" fontId="21" fillId="5" borderId="48" xfId="0" applyNumberFormat="1" applyFont="1" applyFill="1" applyBorder="1" applyAlignment="1">
      <alignment horizontal="center" vertical="center"/>
    </xf>
    <xf numFmtId="165" fontId="44" fillId="3" borderId="42" xfId="0" applyNumberFormat="1" applyFont="1" applyFill="1" applyBorder="1" applyAlignment="1">
      <alignment horizontal="right" vertical="center"/>
    </xf>
    <xf numFmtId="165" fontId="22" fillId="3" borderId="42" xfId="0" applyNumberFormat="1" applyFont="1" applyFill="1" applyBorder="1" applyAlignment="1">
      <alignment horizontal="right" vertical="center"/>
    </xf>
    <xf numFmtId="165" fontId="21" fillId="3" borderId="48" xfId="0" applyNumberFormat="1" applyFont="1" applyFill="1" applyBorder="1" applyAlignment="1">
      <alignment horizontal="center" vertical="center"/>
    </xf>
    <xf numFmtId="165" fontId="44" fillId="8" borderId="40" xfId="0" applyNumberFormat="1" applyFont="1" applyFill="1" applyBorder="1" applyAlignment="1">
      <alignment horizontal="right" vertical="center"/>
    </xf>
    <xf numFmtId="165" fontId="21" fillId="2" borderId="43" xfId="0" applyNumberFormat="1" applyFont="1" applyFill="1" applyBorder="1" applyAlignment="1">
      <alignment horizontal="center" vertical="center"/>
    </xf>
    <xf numFmtId="165" fontId="44" fillId="9" borderId="40" xfId="0" applyNumberFormat="1" applyFont="1" applyFill="1" applyBorder="1" applyAlignment="1">
      <alignment horizontal="right" vertical="center"/>
    </xf>
    <xf numFmtId="165" fontId="21" fillId="7" borderId="27" xfId="0" applyNumberFormat="1" applyFont="1" applyFill="1" applyBorder="1" applyAlignment="1">
      <alignment horizontal="center" vertical="center"/>
    </xf>
    <xf numFmtId="165" fontId="21" fillId="3" borderId="42" xfId="0" applyNumberFormat="1" applyFont="1" applyFill="1" applyBorder="1" applyAlignment="1">
      <alignment horizontal="right" vertical="center"/>
    </xf>
    <xf numFmtId="165" fontId="21" fillId="2" borderId="40" xfId="0" applyNumberFormat="1" applyFont="1" applyFill="1" applyBorder="1" applyAlignment="1">
      <alignment horizontal="right" vertical="center"/>
    </xf>
    <xf numFmtId="165" fontId="21" fillId="7" borderId="40" xfId="0" applyNumberFormat="1" applyFont="1" applyFill="1" applyBorder="1" applyAlignment="1">
      <alignment horizontal="right" vertical="center"/>
    </xf>
    <xf numFmtId="165" fontId="21" fillId="0" borderId="25" xfId="0" applyNumberFormat="1" applyFont="1" applyBorder="1" applyAlignment="1">
      <alignment horizontal="right" vertical="center"/>
    </xf>
    <xf numFmtId="165" fontId="26" fillId="5" borderId="45" xfId="0" applyNumberFormat="1" applyFont="1" applyFill="1" applyBorder="1" applyAlignment="1">
      <alignment horizontal="right" vertical="center"/>
    </xf>
    <xf numFmtId="0" fontId="12" fillId="16" borderId="0" xfId="0" applyFont="1" applyFill="1" applyAlignment="1">
      <alignment vertical="center"/>
    </xf>
    <xf numFmtId="165" fontId="44" fillId="16" borderId="46" xfId="0" applyNumberFormat="1" applyFont="1" applyFill="1" applyBorder="1" applyAlignment="1">
      <alignment horizontal="right" vertical="center"/>
    </xf>
    <xf numFmtId="0" fontId="6" fillId="16" borderId="13" xfId="0" applyFont="1" applyFill="1" applyBorder="1" applyAlignment="1">
      <alignment vertical="center"/>
    </xf>
    <xf numFmtId="0" fontId="6" fillId="16" borderId="14" xfId="0" applyFont="1" applyFill="1" applyBorder="1" applyAlignment="1">
      <alignment vertical="center"/>
    </xf>
    <xf numFmtId="0" fontId="6" fillId="16" borderId="0" xfId="0" applyFont="1" applyFill="1" applyAlignment="1">
      <alignment vertical="center"/>
    </xf>
    <xf numFmtId="0" fontId="6" fillId="16" borderId="22" xfId="0" applyFont="1" applyFill="1" applyBorder="1" applyAlignment="1">
      <alignment vertical="center"/>
    </xf>
    <xf numFmtId="165" fontId="21" fillId="16" borderId="18" xfId="0" applyNumberFormat="1" applyFont="1" applyFill="1" applyBorder="1" applyAlignment="1">
      <alignment horizontal="right" vertical="center"/>
    </xf>
    <xf numFmtId="0" fontId="12" fillId="16" borderId="13" xfId="0" applyFont="1" applyFill="1" applyBorder="1" applyAlignment="1">
      <alignment vertical="center"/>
    </xf>
    <xf numFmtId="165" fontId="21" fillId="16" borderId="18" xfId="0" applyNumberFormat="1" applyFont="1" applyFill="1" applyBorder="1" applyAlignment="1">
      <alignment horizontal="center" vertical="center"/>
    </xf>
    <xf numFmtId="0" fontId="8" fillId="15" borderId="63" xfId="0" applyFont="1" applyFill="1" applyBorder="1" applyAlignment="1">
      <alignment vertical="center"/>
    </xf>
    <xf numFmtId="165" fontId="22" fillId="15" borderId="12" xfId="0" applyNumberFormat="1" applyFont="1" applyFill="1" applyBorder="1" applyAlignment="1">
      <alignment horizontal="right" vertical="center"/>
    </xf>
    <xf numFmtId="0" fontId="8" fillId="15" borderId="13" xfId="0" applyFont="1" applyFill="1" applyBorder="1" applyAlignment="1">
      <alignment vertical="center"/>
    </xf>
    <xf numFmtId="165" fontId="21" fillId="15" borderId="41" xfId="0" applyNumberFormat="1" applyFont="1" applyFill="1" applyBorder="1" applyAlignment="1">
      <alignment horizontal="right" vertical="center"/>
    </xf>
    <xf numFmtId="165" fontId="44" fillId="15" borderId="21" xfId="0" applyNumberFormat="1" applyFont="1" applyFill="1" applyBorder="1" applyAlignment="1">
      <alignment horizontal="right" vertical="center"/>
    </xf>
    <xf numFmtId="165" fontId="44" fillId="15" borderId="41" xfId="0" applyNumberFormat="1" applyFont="1" applyFill="1" applyBorder="1" applyAlignment="1">
      <alignment horizontal="right" vertical="center"/>
    </xf>
    <xf numFmtId="0" fontId="2" fillId="15" borderId="0" xfId="0" applyFont="1" applyFill="1" applyAlignment="1">
      <alignment horizontal="left" vertical="center"/>
    </xf>
    <xf numFmtId="0" fontId="8" fillId="15" borderId="49" xfId="0" applyFont="1" applyFill="1" applyBorder="1" applyAlignment="1">
      <alignment vertical="center"/>
    </xf>
    <xf numFmtId="0" fontId="8" fillId="15" borderId="13" xfId="0" applyFont="1" applyFill="1" applyBorder="1" applyAlignment="1">
      <alignment vertical="center" wrapText="1"/>
    </xf>
    <xf numFmtId="0" fontId="8" fillId="15" borderId="14" xfId="0" applyFont="1" applyFill="1" applyBorder="1" applyAlignment="1">
      <alignment vertical="center" wrapText="1"/>
    </xf>
    <xf numFmtId="0" fontId="3" fillId="15" borderId="0" xfId="0" applyFont="1" applyFill="1" applyAlignment="1">
      <alignment vertical="center"/>
    </xf>
    <xf numFmtId="0" fontId="8" fillId="15" borderId="22" xfId="0" applyFont="1" applyFill="1" applyBorder="1" applyAlignment="1">
      <alignment vertical="center" wrapText="1"/>
    </xf>
    <xf numFmtId="0" fontId="13" fillId="15" borderId="22" xfId="0" applyFont="1" applyFill="1" applyBorder="1" applyAlignment="1">
      <alignment horizontal="right"/>
    </xf>
    <xf numFmtId="0" fontId="3" fillId="15" borderId="22" xfId="0" applyFont="1" applyFill="1" applyBorder="1" applyAlignment="1">
      <alignment vertical="center"/>
    </xf>
    <xf numFmtId="165" fontId="22" fillId="15" borderId="41" xfId="0" applyNumberFormat="1" applyFont="1" applyFill="1" applyBorder="1" applyAlignment="1">
      <alignment horizontal="right" vertical="center"/>
    </xf>
    <xf numFmtId="0" fontId="2" fillId="15" borderId="22" xfId="0" applyFont="1" applyFill="1" applyBorder="1" applyAlignment="1">
      <alignment horizontal="right" vertical="center"/>
    </xf>
    <xf numFmtId="0" fontId="8" fillId="15" borderId="66" xfId="0" applyFont="1" applyFill="1" applyBorder="1" applyAlignment="1">
      <alignment vertical="center"/>
    </xf>
    <xf numFmtId="0" fontId="2" fillId="15" borderId="22" xfId="0" applyFont="1" applyFill="1" applyBorder="1" applyAlignment="1">
      <alignment vertical="center"/>
    </xf>
    <xf numFmtId="0" fontId="2" fillId="15" borderId="22" xfId="0" applyFont="1" applyFill="1" applyBorder="1" applyAlignment="1">
      <alignment horizontal="left" vertical="center"/>
    </xf>
    <xf numFmtId="0" fontId="2" fillId="15" borderId="47" xfId="0" applyFont="1" applyFill="1" applyBorder="1" applyAlignment="1">
      <alignment horizontal="right" vertical="center"/>
    </xf>
    <xf numFmtId="0" fontId="3" fillId="15" borderId="29" xfId="0" applyFont="1" applyFill="1" applyBorder="1" applyAlignment="1">
      <alignment vertical="center"/>
    </xf>
    <xf numFmtId="0" fontId="2" fillId="15" borderId="67" xfId="0" applyFont="1" applyFill="1" applyBorder="1" applyAlignment="1">
      <alignment horizontal="right" vertical="center"/>
    </xf>
    <xf numFmtId="165" fontId="22" fillId="6" borderId="30" xfId="0" applyNumberFormat="1" applyFont="1" applyFill="1" applyBorder="1" applyAlignment="1">
      <alignment horizontal="right" vertical="center"/>
    </xf>
    <xf numFmtId="165" fontId="44" fillId="6" borderId="12" xfId="0" applyNumberFormat="1" applyFont="1" applyFill="1" applyBorder="1" applyAlignment="1">
      <alignment horizontal="right" vertical="center"/>
    </xf>
    <xf numFmtId="165" fontId="22" fillId="6" borderId="41" xfId="0" applyNumberFormat="1" applyFont="1" applyFill="1" applyBorder="1" applyAlignment="1">
      <alignment horizontal="right" vertical="center"/>
    </xf>
    <xf numFmtId="165" fontId="21" fillId="6" borderId="43" xfId="0" applyNumberFormat="1" applyFont="1" applyFill="1" applyBorder="1" applyAlignment="1">
      <alignment horizontal="center" vertical="center"/>
    </xf>
    <xf numFmtId="165" fontId="21" fillId="6" borderId="65" xfId="0" applyNumberFormat="1" applyFont="1" applyFill="1" applyBorder="1" applyAlignment="1">
      <alignment horizontal="right" vertical="center"/>
    </xf>
    <xf numFmtId="0" fontId="13" fillId="15" borderId="14" xfId="0" applyFont="1" applyFill="1" applyBorder="1" applyAlignment="1">
      <alignment horizontal="right"/>
    </xf>
    <xf numFmtId="165" fontId="21" fillId="15" borderId="21" xfId="0" applyNumberFormat="1" applyFont="1" applyFill="1" applyBorder="1" applyAlignment="1">
      <alignment horizontal="center" vertical="center"/>
    </xf>
    <xf numFmtId="165" fontId="22" fillId="15" borderId="46" xfId="0" applyNumberFormat="1" applyFont="1" applyFill="1" applyBorder="1" applyAlignment="1">
      <alignment horizontal="right" vertical="center"/>
    </xf>
    <xf numFmtId="0" fontId="8" fillId="15" borderId="0" xfId="0" applyFont="1" applyFill="1" applyAlignment="1">
      <alignment vertical="center" wrapText="1"/>
    </xf>
    <xf numFmtId="0" fontId="18" fillId="5" borderId="0" xfId="0" applyFont="1" applyFill="1" applyAlignment="1">
      <alignment vertical="center"/>
    </xf>
    <xf numFmtId="0" fontId="18" fillId="6" borderId="0" xfId="0" applyFont="1" applyFill="1" applyAlignment="1">
      <alignment vertical="center"/>
    </xf>
    <xf numFmtId="0" fontId="8" fillId="8" borderId="0" xfId="0" applyFont="1" applyFill="1" applyAlignment="1">
      <alignment vertical="center"/>
    </xf>
    <xf numFmtId="0" fontId="17" fillId="9" borderId="0" xfId="0" applyFont="1" applyFill="1" applyAlignment="1">
      <alignment vertical="center"/>
    </xf>
    <xf numFmtId="0" fontId="3" fillId="13" borderId="0" xfId="0" applyFont="1" applyFill="1" applyAlignment="1">
      <alignment vertical="center"/>
    </xf>
    <xf numFmtId="0" fontId="3" fillId="16" borderId="0" xfId="0" applyFont="1" applyFill="1" applyAlignment="1">
      <alignment vertical="center"/>
    </xf>
    <xf numFmtId="0" fontId="18" fillId="2" borderId="0" xfId="0" applyFont="1" applyFill="1" applyAlignment="1">
      <alignment vertical="center"/>
    </xf>
    <xf numFmtId="0" fontId="18" fillId="7" borderId="0" xfId="0" applyFont="1" applyFill="1" applyAlignment="1">
      <alignment vertical="center"/>
    </xf>
    <xf numFmtId="0" fontId="17" fillId="3" borderId="0" xfId="0" applyFont="1" applyFill="1" applyAlignment="1">
      <alignment vertical="center"/>
    </xf>
    <xf numFmtId="0" fontId="8" fillId="3" borderId="0" xfId="0" applyFont="1" applyFill="1"/>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8" borderId="0" xfId="0" applyFont="1" applyFill="1" applyAlignment="1">
      <alignment horizontal="center" vertical="center"/>
    </xf>
    <xf numFmtId="0" fontId="6" fillId="9" borderId="0" xfId="0" applyFont="1" applyFill="1" applyAlignment="1">
      <alignment horizontal="center" vertical="center"/>
    </xf>
    <xf numFmtId="0" fontId="6" fillId="13" borderId="0" xfId="0" applyFont="1" applyFill="1" applyAlignment="1">
      <alignment horizontal="center" vertical="center"/>
    </xf>
    <xf numFmtId="0" fontId="6" fillId="16" borderId="0" xfId="0" applyFont="1" applyFill="1" applyAlignment="1">
      <alignment horizontal="center" vertical="center"/>
    </xf>
    <xf numFmtId="0" fontId="6" fillId="15" borderId="0" xfId="0" applyFont="1" applyFill="1" applyAlignment="1">
      <alignment horizontal="center" vertical="center"/>
    </xf>
    <xf numFmtId="0" fontId="6" fillId="2" borderId="0" xfId="0" applyFont="1" applyFill="1" applyAlignment="1">
      <alignment horizontal="center" vertical="center"/>
    </xf>
    <xf numFmtId="0" fontId="6" fillId="7" borderId="0" xfId="0" applyFont="1" applyFill="1" applyAlignment="1">
      <alignment horizontal="center" vertical="center"/>
    </xf>
    <xf numFmtId="0" fontId="6" fillId="3" borderId="0" xfId="0" applyFont="1" applyFill="1" applyAlignment="1">
      <alignment horizontal="center" vertical="center"/>
    </xf>
    <xf numFmtId="0" fontId="68" fillId="20" borderId="127" xfId="0" applyFont="1" applyFill="1" applyBorder="1" applyAlignment="1">
      <alignment horizontal="left" vertical="top"/>
    </xf>
    <xf numFmtId="0" fontId="6" fillId="20" borderId="79" xfId="0" applyFont="1" applyFill="1" applyBorder="1" applyAlignment="1">
      <alignment horizontal="left" vertical="top" wrapText="1"/>
    </xf>
    <xf numFmtId="0" fontId="6" fillId="20" borderId="23" xfId="0" applyFont="1" applyFill="1" applyBorder="1" applyAlignment="1">
      <alignment horizontal="center" vertical="center"/>
    </xf>
    <xf numFmtId="0" fontId="6" fillId="20" borderId="79" xfId="0" applyFont="1" applyFill="1" applyBorder="1" applyAlignment="1">
      <alignment horizontal="center" vertical="center"/>
    </xf>
    <xf numFmtId="0" fontId="2" fillId="20" borderId="87" xfId="0" applyFont="1" applyFill="1" applyBorder="1" applyAlignment="1">
      <alignment horizontal="center" vertical="center"/>
    </xf>
    <xf numFmtId="0" fontId="2" fillId="20" borderId="79" xfId="0" applyFont="1" applyFill="1" applyBorder="1" applyAlignment="1">
      <alignment horizontal="center" vertical="center"/>
    </xf>
    <xf numFmtId="0" fontId="2" fillId="20" borderId="0" xfId="0" applyFont="1" applyFill="1" applyAlignment="1">
      <alignment horizontal="center" vertical="center"/>
    </xf>
    <xf numFmtId="0" fontId="2" fillId="5" borderId="0" xfId="0" applyFont="1" applyFill="1" applyAlignment="1">
      <alignment horizontal="center" vertical="center"/>
    </xf>
    <xf numFmtId="0" fontId="2" fillId="16" borderId="79" xfId="0" applyFont="1" applyFill="1" applyBorder="1" applyAlignment="1">
      <alignment horizontal="center" vertical="center"/>
    </xf>
    <xf numFmtId="0" fontId="6" fillId="13" borderId="103" xfId="0" applyFont="1" applyFill="1" applyBorder="1" applyAlignment="1">
      <alignment horizontal="left" vertical="top"/>
    </xf>
    <xf numFmtId="0" fontId="6" fillId="13" borderId="79" xfId="0" applyFont="1" applyFill="1" applyBorder="1" applyAlignment="1">
      <alignment horizontal="left" vertical="top" wrapText="1"/>
    </xf>
    <xf numFmtId="0" fontId="2" fillId="13" borderId="79" xfId="0" applyFont="1" applyFill="1" applyBorder="1" applyAlignment="1">
      <alignment horizontal="center" vertical="center"/>
    </xf>
    <xf numFmtId="0" fontId="6" fillId="0" borderId="151" xfId="0" applyFont="1" applyBorder="1" applyAlignment="1">
      <alignment horizontal="left" vertical="top"/>
    </xf>
    <xf numFmtId="0" fontId="84" fillId="0" borderId="90" xfId="0" applyFont="1" applyBorder="1" applyAlignment="1">
      <alignment horizontal="left" vertical="top"/>
    </xf>
    <xf numFmtId="0" fontId="6" fillId="0" borderId="84" xfId="0" applyFont="1" applyBorder="1" applyAlignment="1">
      <alignment horizontal="left" vertical="top"/>
    </xf>
    <xf numFmtId="0" fontId="10" fillId="3" borderId="13" xfId="1" applyFont="1" applyFill="1" applyBorder="1" applyAlignment="1">
      <alignment horizontal="left" vertical="center"/>
    </xf>
    <xf numFmtId="0" fontId="18" fillId="11" borderId="15" xfId="0" applyFont="1" applyFill="1" applyBorder="1" applyAlignment="1">
      <alignment horizontal="left" vertical="center"/>
    </xf>
    <xf numFmtId="0" fontId="18" fillId="11" borderId="16" xfId="0" applyFont="1" applyFill="1" applyBorder="1" applyAlignment="1">
      <alignment horizontal="left" vertical="center"/>
    </xf>
    <xf numFmtId="0" fontId="18" fillId="11" borderId="17"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18" fillId="10" borderId="15" xfId="0" applyFont="1" applyFill="1" applyBorder="1" applyAlignment="1">
      <alignment horizontal="left" vertical="center"/>
    </xf>
    <xf numFmtId="0" fontId="18" fillId="10" borderId="16" xfId="0" applyFont="1" applyFill="1" applyBorder="1" applyAlignment="1">
      <alignment horizontal="left" vertical="center"/>
    </xf>
    <xf numFmtId="0" fontId="18" fillId="10" borderId="17" xfId="0" applyFont="1" applyFill="1" applyBorder="1" applyAlignment="1">
      <alignment horizontal="left" vertical="center"/>
    </xf>
    <xf numFmtId="0" fontId="17" fillId="5" borderId="15" xfId="0" applyFont="1" applyFill="1" applyBorder="1" applyAlignment="1">
      <alignment horizontal="left" vertical="center"/>
    </xf>
    <xf numFmtId="0" fontId="17" fillId="5" borderId="16" xfId="0" applyFont="1" applyFill="1" applyBorder="1" applyAlignment="1">
      <alignment horizontal="left" vertical="center"/>
    </xf>
    <xf numFmtId="0" fontId="17" fillId="5" borderId="17"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17" xfId="0" applyFont="1" applyFill="1" applyBorder="1" applyAlignment="1">
      <alignment horizontal="left" vertical="center"/>
    </xf>
    <xf numFmtId="0" fontId="6" fillId="0" borderId="0" xfId="0" applyFont="1" applyAlignment="1">
      <alignment horizontal="left" vertical="center" indent="1"/>
    </xf>
    <xf numFmtId="0" fontId="65" fillId="4" borderId="13" xfId="1" applyFont="1" applyFill="1" applyBorder="1" applyAlignment="1">
      <alignment horizontal="left" vertical="center"/>
    </xf>
    <xf numFmtId="0" fontId="65" fillId="4" borderId="14" xfId="1" applyFont="1" applyFill="1" applyBorder="1" applyAlignment="1">
      <alignment horizontal="left" vertical="center"/>
    </xf>
    <xf numFmtId="0" fontId="76" fillId="11" borderId="0" xfId="1" applyFont="1" applyFill="1" applyBorder="1" applyAlignment="1">
      <alignment horizontal="left" vertical="center"/>
    </xf>
    <xf numFmtId="0" fontId="76" fillId="11" borderId="22" xfId="1" applyFont="1" applyFill="1" applyBorder="1" applyAlignment="1">
      <alignment horizontal="left" vertical="center"/>
    </xf>
    <xf numFmtId="0" fontId="10" fillId="11" borderId="13" xfId="1" applyFont="1" applyFill="1" applyBorder="1" applyAlignment="1">
      <alignment horizontal="left" vertical="center"/>
    </xf>
    <xf numFmtId="0" fontId="10" fillId="11" borderId="14" xfId="1" applyFont="1" applyFill="1" applyBorder="1" applyAlignment="1">
      <alignment horizontal="left" vertical="center"/>
    </xf>
    <xf numFmtId="0" fontId="6" fillId="0" borderId="0" xfId="0" applyFont="1" applyAlignment="1">
      <alignment horizontal="center" vertical="center"/>
    </xf>
    <xf numFmtId="0" fontId="76" fillId="4" borderId="0" xfId="1" applyFont="1" applyFill="1" applyBorder="1" applyAlignment="1">
      <alignment horizontal="left" vertical="center"/>
    </xf>
    <xf numFmtId="0" fontId="68" fillId="5" borderId="13" xfId="0" applyFont="1" applyFill="1" applyBorder="1" applyAlignment="1">
      <alignment horizontal="left" vertical="center" wrapText="1"/>
    </xf>
    <xf numFmtId="0" fontId="68" fillId="5" borderId="0" xfId="0" applyFont="1" applyFill="1" applyAlignment="1">
      <alignment horizontal="left" vertical="center" wrapText="1"/>
    </xf>
    <xf numFmtId="0" fontId="14" fillId="0" borderId="0" xfId="0" applyFont="1" applyAlignment="1">
      <alignment horizontal="left" vertical="center" indent="1"/>
    </xf>
    <xf numFmtId="0" fontId="10" fillId="10" borderId="13" xfId="1" applyFont="1" applyFill="1" applyBorder="1" applyAlignment="1">
      <alignment horizontal="left" vertical="center"/>
    </xf>
    <xf numFmtId="0" fontId="65" fillId="4" borderId="13" xfId="1" applyFont="1" applyFill="1" applyBorder="1" applyAlignment="1">
      <alignment horizontal="left" vertical="center" wrapText="1"/>
    </xf>
    <xf numFmtId="0" fontId="65" fillId="4" borderId="0" xfId="1" applyFont="1" applyFill="1" applyBorder="1" applyAlignment="1">
      <alignment horizontal="left" vertical="center" wrapText="1"/>
    </xf>
    <xf numFmtId="0" fontId="76" fillId="4" borderId="13" xfId="1" applyFont="1" applyFill="1" applyBorder="1" applyAlignment="1">
      <alignment horizontal="left" vertical="center"/>
    </xf>
    <xf numFmtId="0" fontId="76" fillId="4" borderId="14" xfId="1" applyFont="1" applyFill="1" applyBorder="1" applyAlignment="1">
      <alignment horizontal="left" vertical="center"/>
    </xf>
    <xf numFmtId="0" fontId="10" fillId="4" borderId="13" xfId="1"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77" fillId="4" borderId="19" xfId="1" applyFont="1" applyFill="1" applyBorder="1" applyAlignment="1">
      <alignment horizontal="right" vertical="center"/>
    </xf>
    <xf numFmtId="0" fontId="77" fillId="4" borderId="20" xfId="1" applyFont="1" applyFill="1" applyBorder="1" applyAlignment="1">
      <alignment horizontal="right" vertical="center"/>
    </xf>
    <xf numFmtId="0" fontId="3" fillId="0" borderId="0" xfId="0" applyFont="1" applyAlignment="1">
      <alignment horizontal="center" vertical="center"/>
    </xf>
    <xf numFmtId="0" fontId="9" fillId="0" borderId="0" xfId="1" applyFont="1" applyAlignment="1">
      <alignment horizontal="left" vertical="center"/>
    </xf>
    <xf numFmtId="0" fontId="64" fillId="4" borderId="13" xfId="1" applyFont="1" applyFill="1" applyBorder="1" applyAlignment="1">
      <alignment horizontal="left" vertical="center" wrapText="1"/>
    </xf>
    <xf numFmtId="0" fontId="64" fillId="4" borderId="0" xfId="1"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65" fillId="10" borderId="13" xfId="1" applyFont="1" applyFill="1" applyBorder="1" applyAlignment="1">
      <alignment horizontal="left" vertical="center"/>
    </xf>
    <xf numFmtId="0" fontId="12" fillId="5" borderId="13" xfId="0" applyFont="1" applyFill="1" applyBorder="1" applyAlignment="1">
      <alignment horizontal="left" vertical="center" wrapText="1"/>
    </xf>
    <xf numFmtId="0" fontId="12" fillId="5" borderId="0" xfId="0" applyFont="1" applyFill="1" applyAlignment="1">
      <alignment horizontal="left" vertical="center" wrapText="1"/>
    </xf>
    <xf numFmtId="0" fontId="10" fillId="2" borderId="13" xfId="1" applyFont="1" applyFill="1" applyBorder="1" applyAlignment="1">
      <alignment horizontal="left" vertical="center"/>
    </xf>
    <xf numFmtId="0" fontId="10" fillId="2" borderId="14" xfId="1" applyFont="1" applyFill="1" applyBorder="1" applyAlignment="1">
      <alignment horizontal="left" vertical="center"/>
    </xf>
    <xf numFmtId="0" fontId="12" fillId="10" borderId="0" xfId="0" applyFont="1" applyFill="1" applyAlignment="1">
      <alignment horizontal="left"/>
    </xf>
    <xf numFmtId="0" fontId="71" fillId="4" borderId="13" xfId="1" applyFont="1" applyFill="1" applyBorder="1" applyAlignment="1">
      <alignment horizontal="left" vertical="center" wrapText="1"/>
    </xf>
    <xf numFmtId="0" fontId="71" fillId="4" borderId="0" xfId="1" applyFont="1" applyFill="1" applyBorder="1" applyAlignment="1">
      <alignment horizontal="left" vertical="center" wrapText="1"/>
    </xf>
    <xf numFmtId="0" fontId="10" fillId="4" borderId="13" xfId="1" applyFont="1" applyFill="1" applyBorder="1" applyAlignment="1">
      <alignment horizontal="left" vertical="center" wrapText="1"/>
    </xf>
    <xf numFmtId="0" fontId="10" fillId="4" borderId="0" xfId="1" applyFont="1" applyFill="1" applyBorder="1" applyAlignment="1">
      <alignment horizontal="left" vertical="center" wrapText="1"/>
    </xf>
    <xf numFmtId="0" fontId="64" fillId="10" borderId="13" xfId="1" applyFont="1" applyFill="1" applyBorder="1" applyAlignment="1">
      <alignment horizontal="left" vertical="center"/>
    </xf>
    <xf numFmtId="0" fontId="64" fillId="10" borderId="14" xfId="1" applyFont="1" applyFill="1" applyBorder="1" applyAlignment="1">
      <alignment horizontal="left" vertical="center"/>
    </xf>
    <xf numFmtId="0" fontId="67" fillId="4" borderId="13" xfId="1" applyFont="1" applyFill="1" applyBorder="1" applyAlignment="1">
      <alignment horizontal="left" vertical="center"/>
    </xf>
    <xf numFmtId="0" fontId="65" fillId="10" borderId="0" xfId="1" applyFont="1" applyFill="1" applyBorder="1" applyAlignment="1">
      <alignment horizontal="left" vertical="center"/>
    </xf>
    <xf numFmtId="0" fontId="10" fillId="4" borderId="0" xfId="1" applyFont="1" applyFill="1" applyBorder="1" applyAlignment="1">
      <alignment horizontal="left" vertical="center"/>
    </xf>
    <xf numFmtId="0" fontId="10" fillId="4" borderId="22" xfId="1" applyFont="1" applyFill="1" applyBorder="1" applyAlignment="1">
      <alignment horizontal="left" vertical="center"/>
    </xf>
    <xf numFmtId="0" fontId="2" fillId="4" borderId="21" xfId="0" applyFont="1" applyFill="1" applyBorder="1" applyAlignment="1">
      <alignment horizontal="left" vertical="center"/>
    </xf>
    <xf numFmtId="0" fontId="2" fillId="4" borderId="0" xfId="0" applyFont="1" applyFill="1" applyAlignment="1">
      <alignment horizontal="left" vertical="center"/>
    </xf>
    <xf numFmtId="0" fontId="57" fillId="0" borderId="0" xfId="0" applyFont="1" applyAlignment="1">
      <alignment horizontal="left" vertical="center"/>
    </xf>
    <xf numFmtId="0" fontId="56" fillId="0" borderId="0" xfId="0" applyFont="1" applyAlignment="1">
      <alignment horizontal="left" vertical="center"/>
    </xf>
    <xf numFmtId="0" fontId="64" fillId="5" borderId="0" xfId="1" applyFont="1" applyFill="1" applyBorder="1" applyAlignment="1">
      <alignment horizontal="left" vertical="center"/>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23" fillId="0" borderId="32" xfId="0" applyFont="1" applyBorder="1" applyAlignment="1">
      <alignment horizontal="center" vertical="center" wrapText="1"/>
    </xf>
    <xf numFmtId="0" fontId="56" fillId="0" borderId="9" xfId="0" applyFont="1" applyBorder="1" applyAlignment="1">
      <alignment horizontal="left" vertical="center"/>
    </xf>
    <xf numFmtId="0" fontId="57" fillId="0" borderId="9" xfId="0" applyFont="1" applyBorder="1" applyAlignment="1">
      <alignment horizontal="left" vertical="center"/>
    </xf>
    <xf numFmtId="0" fontId="8" fillId="6" borderId="31" xfId="0" applyFont="1" applyFill="1" applyBorder="1" applyAlignment="1">
      <alignment horizontal="left" vertical="center"/>
    </xf>
    <xf numFmtId="0" fontId="8" fillId="6" borderId="44" xfId="0" applyFont="1" applyFill="1" applyBorder="1" applyAlignment="1">
      <alignment horizontal="left" vertical="center"/>
    </xf>
    <xf numFmtId="0" fontId="8" fillId="13" borderId="13" xfId="0" applyFont="1" applyFill="1" applyBorder="1" applyAlignment="1">
      <alignment horizontal="left" vertical="center" wrapText="1"/>
    </xf>
    <xf numFmtId="0" fontId="8" fillId="13" borderId="0" xfId="0" applyFont="1" applyFill="1" applyAlignment="1">
      <alignment horizontal="left" vertical="center" wrapText="1"/>
    </xf>
    <xf numFmtId="0" fontId="2" fillId="6" borderId="0" xfId="0" applyFont="1" applyFill="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2" fillId="2" borderId="19" xfId="0" applyFont="1" applyFill="1" applyBorder="1" applyAlignment="1">
      <alignment horizontal="left" vertical="center"/>
    </xf>
    <xf numFmtId="0" fontId="8" fillId="8" borderId="15" xfId="0" applyFont="1" applyFill="1" applyBorder="1" applyAlignment="1">
      <alignment horizontal="left" vertical="center"/>
    </xf>
    <xf numFmtId="0" fontId="8" fillId="8" borderId="16" xfId="0" applyFont="1" applyFill="1" applyBorder="1" applyAlignment="1">
      <alignment horizontal="left" vertical="center"/>
    </xf>
    <xf numFmtId="0" fontId="8" fillId="8" borderId="17" xfId="0" applyFont="1" applyFill="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8" fillId="2" borderId="0" xfId="0" applyFont="1" applyFill="1" applyAlignment="1">
      <alignment horizontal="left" vertical="center"/>
    </xf>
    <xf numFmtId="0" fontId="8" fillId="2" borderId="22" xfId="0" applyFont="1" applyFill="1" applyBorder="1" applyAlignment="1">
      <alignment horizontal="left" vertical="center"/>
    </xf>
    <xf numFmtId="0" fontId="17" fillId="9" borderId="15" xfId="0" applyFont="1" applyFill="1" applyBorder="1" applyAlignment="1">
      <alignment horizontal="left" vertical="center"/>
    </xf>
    <xf numFmtId="0" fontId="17" fillId="9" borderId="16" xfId="0" applyFont="1" applyFill="1" applyBorder="1" applyAlignment="1">
      <alignment horizontal="left" vertical="center"/>
    </xf>
    <xf numFmtId="0" fontId="17" fillId="9" borderId="17" xfId="0" applyFont="1" applyFill="1" applyBorder="1" applyAlignment="1">
      <alignment horizontal="left" vertical="center"/>
    </xf>
    <xf numFmtId="0" fontId="2" fillId="9" borderId="0" xfId="0" applyFont="1" applyFill="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2" fillId="3" borderId="19" xfId="0" applyFont="1" applyFill="1" applyBorder="1" applyAlignment="1">
      <alignment horizontal="left" vertical="center"/>
    </xf>
    <xf numFmtId="0" fontId="8" fillId="5" borderId="13" xfId="0" applyFont="1" applyFill="1" applyBorder="1" applyAlignment="1">
      <alignment horizontal="left" vertical="center"/>
    </xf>
    <xf numFmtId="0" fontId="8" fillId="5" borderId="14" xfId="0" applyFont="1" applyFill="1" applyBorder="1" applyAlignment="1">
      <alignment horizontal="left" vertical="center"/>
    </xf>
    <xf numFmtId="0" fontId="2" fillId="5"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55" fillId="0" borderId="9" xfId="0" applyFont="1" applyBorder="1" applyAlignment="1">
      <alignment horizontal="left" vertical="center"/>
    </xf>
    <xf numFmtId="0" fontId="12" fillId="7" borderId="13" xfId="0" applyFont="1" applyFill="1" applyBorder="1" applyAlignment="1">
      <alignment horizontal="left" vertical="center"/>
    </xf>
    <xf numFmtId="0" fontId="12" fillId="7" borderId="14" xfId="0" applyFont="1" applyFill="1" applyBorder="1" applyAlignment="1">
      <alignment horizontal="left" vertical="center"/>
    </xf>
    <xf numFmtId="0" fontId="2" fillId="7" borderId="19" xfId="0" applyFont="1" applyFill="1" applyBorder="1" applyAlignment="1">
      <alignment horizontal="left" vertical="center"/>
    </xf>
    <xf numFmtId="0" fontId="18" fillId="7" borderId="15" xfId="0" applyFont="1" applyFill="1" applyBorder="1" applyAlignment="1">
      <alignment horizontal="left" vertical="center"/>
    </xf>
    <xf numFmtId="0" fontId="18" fillId="7" borderId="16" xfId="0" applyFont="1" applyFill="1" applyBorder="1" applyAlignment="1">
      <alignment horizontal="left" vertical="center"/>
    </xf>
    <xf numFmtId="0" fontId="18" fillId="7" borderId="17" xfId="0" applyFont="1" applyFill="1" applyBorder="1" applyAlignment="1">
      <alignment horizontal="left" vertical="center"/>
    </xf>
    <xf numFmtId="0" fontId="18" fillId="5" borderId="15" xfId="0" applyFont="1" applyFill="1" applyBorder="1" applyAlignment="1">
      <alignment horizontal="left" vertical="center"/>
    </xf>
    <xf numFmtId="0" fontId="18" fillId="5" borderId="16" xfId="0" applyFont="1" applyFill="1" applyBorder="1" applyAlignment="1">
      <alignment horizontal="left" vertical="center"/>
    </xf>
    <xf numFmtId="0" fontId="18" fillId="5" borderId="17" xfId="0" applyFont="1" applyFill="1" applyBorder="1" applyAlignment="1">
      <alignment horizontal="left" vertical="center"/>
    </xf>
    <xf numFmtId="0" fontId="18" fillId="6" borderId="15" xfId="0" applyFont="1" applyFill="1" applyBorder="1" applyAlignment="1">
      <alignment horizontal="left" vertical="center"/>
    </xf>
    <xf numFmtId="0" fontId="18" fillId="6" borderId="16" xfId="0" applyFont="1" applyFill="1" applyBorder="1" applyAlignment="1">
      <alignment horizontal="left" vertical="center"/>
    </xf>
    <xf numFmtId="0" fontId="18" fillId="6" borderId="17" xfId="0" applyFont="1" applyFill="1" applyBorder="1" applyAlignment="1">
      <alignment horizontal="left" vertical="center"/>
    </xf>
    <xf numFmtId="0" fontId="8" fillId="7" borderId="13" xfId="0" applyFont="1" applyFill="1" applyBorder="1" applyAlignment="1">
      <alignment horizontal="left" vertical="center"/>
    </xf>
    <xf numFmtId="0" fontId="8" fillId="7" borderId="14" xfId="0" applyFont="1" applyFill="1" applyBorder="1" applyAlignment="1">
      <alignment horizontal="left" vertical="center"/>
    </xf>
    <xf numFmtId="0" fontId="26" fillId="0" borderId="23" xfId="1" applyFont="1" applyBorder="1" applyAlignment="1">
      <alignment horizontal="left" vertical="center"/>
    </xf>
    <xf numFmtId="0" fontId="26" fillId="0" borderId="11" xfId="1" applyFont="1" applyBorder="1" applyAlignment="1">
      <alignment horizontal="left" vertical="center"/>
    </xf>
    <xf numFmtId="0" fontId="26" fillId="0" borderId="24" xfId="1" applyFont="1" applyBorder="1" applyAlignment="1">
      <alignment horizontal="left"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9" xfId="0" applyFont="1" applyFill="1" applyBorder="1" applyAlignment="1">
      <alignment horizontal="left" vertical="center"/>
    </xf>
    <xf numFmtId="0" fontId="12" fillId="9" borderId="13"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2" fillId="9" borderId="0" xfId="0" applyFont="1" applyFill="1" applyAlignment="1">
      <alignment horizontal="left" vertical="center" wrapText="1"/>
    </xf>
    <xf numFmtId="0" fontId="12" fillId="9" borderId="22" xfId="0" applyFont="1" applyFill="1" applyBorder="1" applyAlignment="1">
      <alignment horizontal="left" vertical="center" wrapText="1"/>
    </xf>
    <xf numFmtId="0" fontId="8" fillId="15" borderId="15" xfId="0" applyFont="1" applyFill="1" applyBorder="1" applyAlignment="1">
      <alignment horizontal="left" vertical="center"/>
    </xf>
    <xf numFmtId="0" fontId="8" fillId="15" borderId="16" xfId="0" applyFont="1" applyFill="1" applyBorder="1" applyAlignment="1">
      <alignment horizontal="left" vertical="center"/>
    </xf>
    <xf numFmtId="0" fontId="8" fillId="15" borderId="17" xfId="0" applyFont="1" applyFill="1" applyBorder="1" applyAlignment="1">
      <alignment horizontal="left" vertical="center"/>
    </xf>
    <xf numFmtId="0" fontId="8" fillId="13" borderId="18" xfId="0" applyFont="1" applyFill="1" applyBorder="1" applyAlignment="1">
      <alignment horizontal="left" vertical="center"/>
    </xf>
    <xf numFmtId="0" fontId="8" fillId="13" borderId="19" xfId="0" applyFont="1" applyFill="1" applyBorder="1" applyAlignment="1">
      <alignment horizontal="left" vertical="center"/>
    </xf>
    <xf numFmtId="0" fontId="8" fillId="13" borderId="20" xfId="0" applyFont="1" applyFill="1" applyBorder="1" applyAlignment="1">
      <alignment horizontal="left" vertical="center"/>
    </xf>
    <xf numFmtId="0" fontId="8" fillId="16" borderId="15" xfId="0" applyFont="1" applyFill="1" applyBorder="1" applyAlignment="1">
      <alignment horizontal="left" vertical="center"/>
    </xf>
    <xf numFmtId="0" fontId="8" fillId="16" borderId="16" xfId="0" applyFont="1" applyFill="1" applyBorder="1" applyAlignment="1">
      <alignment horizontal="left" vertical="center"/>
    </xf>
    <xf numFmtId="0" fontId="8" fillId="16" borderId="17" xfId="0" applyFont="1" applyFill="1" applyBorder="1" applyAlignment="1">
      <alignment horizontal="left" vertical="center"/>
    </xf>
    <xf numFmtId="0" fontId="49" fillId="0" borderId="0" xfId="0" applyFont="1" applyAlignment="1">
      <alignment horizontal="left" vertical="center"/>
    </xf>
    <xf numFmtId="0" fontId="8" fillId="8" borderId="13" xfId="0" applyFont="1" applyFill="1" applyBorder="1" applyAlignment="1">
      <alignment horizontal="left" vertical="center"/>
    </xf>
    <xf numFmtId="0" fontId="8" fillId="8" borderId="14" xfId="0" applyFont="1" applyFill="1" applyBorder="1" applyAlignment="1">
      <alignment horizontal="left" vertical="center"/>
    </xf>
    <xf numFmtId="0" fontId="2" fillId="8" borderId="0" xfId="0" applyFont="1" applyFill="1" applyAlignment="1">
      <alignment horizontal="left" vertical="center"/>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8" fillId="6" borderId="13" xfId="0" applyFont="1" applyFill="1" applyBorder="1" applyAlignment="1">
      <alignment horizontal="left" vertical="center"/>
    </xf>
    <xf numFmtId="0" fontId="8" fillId="6" borderId="14" xfId="0" applyFont="1" applyFill="1" applyBorder="1" applyAlignment="1">
      <alignment horizontal="left" vertical="center"/>
    </xf>
    <xf numFmtId="0" fontId="2" fillId="3" borderId="0" xfId="0" applyFont="1" applyFill="1" applyAlignment="1">
      <alignment horizontal="left" vertical="center"/>
    </xf>
    <xf numFmtId="0" fontId="12" fillId="7" borderId="13"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22" xfId="0" applyFont="1" applyFill="1" applyBorder="1" applyAlignment="1">
      <alignment horizontal="left" vertical="center" wrapText="1"/>
    </xf>
    <xf numFmtId="0" fontId="8" fillId="3" borderId="31" xfId="0" applyFont="1" applyFill="1" applyBorder="1" applyAlignment="1">
      <alignment horizontal="left" vertical="center"/>
    </xf>
    <xf numFmtId="0" fontId="8" fillId="3" borderId="44" xfId="0" applyFont="1" applyFill="1" applyBorder="1" applyAlignment="1">
      <alignment horizontal="left" vertical="center"/>
    </xf>
    <xf numFmtId="0" fontId="8" fillId="5" borderId="31" xfId="0" applyFont="1" applyFill="1" applyBorder="1" applyAlignment="1">
      <alignment horizontal="left" vertical="center" wrapText="1"/>
    </xf>
    <xf numFmtId="0" fontId="8" fillId="5" borderId="44" xfId="0" applyFont="1" applyFill="1" applyBorder="1" applyAlignment="1">
      <alignment horizontal="left" vertical="center" wrapText="1"/>
    </xf>
    <xf numFmtId="0" fontId="8" fillId="9" borderId="57" xfId="0" applyFont="1" applyFill="1" applyBorder="1" applyAlignment="1">
      <alignment wrapText="1"/>
    </xf>
    <xf numFmtId="0" fontId="8" fillId="9" borderId="0" xfId="0" applyFont="1" applyFill="1" applyAlignment="1">
      <alignment wrapText="1"/>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2" fillId="2" borderId="0" xfId="0" applyFont="1" applyFill="1" applyAlignment="1">
      <alignment horizontal="left" vertical="center"/>
    </xf>
    <xf numFmtId="0" fontId="8" fillId="5" borderId="0" xfId="0" applyFont="1" applyFill="1" applyAlignment="1">
      <alignment horizontal="left" vertical="center"/>
    </xf>
    <xf numFmtId="0" fontId="8" fillId="5" borderId="2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8" fillId="6" borderId="13"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22" xfId="0" applyFont="1" applyFill="1" applyBorder="1" applyAlignment="1">
      <alignment horizontal="left" vertical="center" wrapText="1"/>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 fillId="3" borderId="28" xfId="0" applyFont="1" applyFill="1" applyBorder="1" applyAlignment="1">
      <alignment horizontal="left" vertical="center"/>
    </xf>
    <xf numFmtId="0" fontId="8" fillId="9" borderId="13" xfId="0" applyFont="1" applyFill="1" applyBorder="1" applyAlignment="1">
      <alignment horizontal="left" vertical="center" wrapText="1"/>
    </xf>
    <xf numFmtId="0" fontId="8" fillId="9" borderId="14" xfId="0" applyFont="1" applyFill="1" applyBorder="1" applyAlignment="1">
      <alignment horizontal="left" vertical="center" wrapText="1"/>
    </xf>
    <xf numFmtId="0" fontId="8" fillId="9" borderId="0" xfId="0" applyFont="1" applyFill="1" applyAlignment="1">
      <alignment horizontal="left" vertical="center" wrapText="1"/>
    </xf>
    <xf numFmtId="0" fontId="8" fillId="9" borderId="22" xfId="0" applyFont="1" applyFill="1" applyBorder="1" applyAlignment="1">
      <alignment horizontal="left" vertical="center" wrapText="1"/>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8" fillId="5" borderId="31" xfId="0" applyFont="1" applyFill="1" applyBorder="1" applyAlignment="1">
      <alignment horizontal="left" vertical="center"/>
    </xf>
    <xf numFmtId="0" fontId="8" fillId="5" borderId="44" xfId="0" applyFont="1" applyFill="1" applyBorder="1" applyAlignment="1">
      <alignment horizontal="left" vertical="center"/>
    </xf>
    <xf numFmtId="0" fontId="2" fillId="7" borderId="28" xfId="0" applyFont="1" applyFill="1" applyBorder="1" applyAlignment="1">
      <alignment horizontal="left" vertical="center"/>
    </xf>
    <xf numFmtId="0" fontId="8" fillId="3" borderId="0" xfId="0" applyFont="1" applyFill="1" applyAlignment="1">
      <alignment horizontal="left" vertical="center"/>
    </xf>
    <xf numFmtId="0" fontId="8" fillId="3" borderId="22" xfId="0" applyFont="1" applyFill="1" applyBorder="1" applyAlignment="1">
      <alignment horizontal="left" vertical="center"/>
    </xf>
    <xf numFmtId="0" fontId="12" fillId="5" borderId="31" xfId="0" applyFont="1" applyFill="1" applyBorder="1" applyAlignment="1">
      <alignment horizontal="left" vertical="center" wrapText="1"/>
    </xf>
    <xf numFmtId="0" fontId="12" fillId="5" borderId="44"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8" fillId="5" borderId="0" xfId="0" quotePrefix="1" applyFont="1" applyFill="1" applyAlignment="1">
      <alignment horizontal="left" vertical="center" wrapText="1"/>
    </xf>
    <xf numFmtId="0" fontId="8" fillId="5" borderId="22" xfId="0" quotePrefix="1" applyFont="1" applyFill="1" applyBorder="1" applyAlignment="1">
      <alignment horizontal="left" vertical="center" wrapText="1"/>
    </xf>
    <xf numFmtId="0" fontId="8" fillId="15" borderId="0" xfId="0" quotePrefix="1" applyFont="1" applyFill="1" applyAlignment="1">
      <alignment horizontal="left" vertical="center"/>
    </xf>
    <xf numFmtId="0" fontId="8" fillId="15" borderId="0" xfId="0" applyFont="1" applyFill="1" applyAlignment="1">
      <alignment horizontal="left" vertical="center"/>
    </xf>
    <xf numFmtId="0" fontId="8" fillId="15" borderId="22" xfId="0" applyFont="1" applyFill="1" applyBorder="1" applyAlignment="1">
      <alignment horizontal="left" vertical="center"/>
    </xf>
    <xf numFmtId="0" fontId="8" fillId="15" borderId="13" xfId="0" applyFont="1" applyFill="1" applyBorder="1" applyAlignment="1">
      <alignment horizontal="left" vertical="center"/>
    </xf>
    <xf numFmtId="0" fontId="8" fillId="5" borderId="0" xfId="0" quotePrefix="1" applyFont="1" applyFill="1" applyAlignment="1">
      <alignment vertical="center"/>
    </xf>
    <xf numFmtId="0" fontId="8" fillId="5" borderId="0" xfId="0" applyFont="1" applyFill="1" applyAlignment="1">
      <alignment vertical="center"/>
    </xf>
    <xf numFmtId="0" fontId="8" fillId="5" borderId="22" xfId="0" applyFont="1" applyFill="1" applyBorder="1" applyAlignment="1">
      <alignment vertical="center"/>
    </xf>
    <xf numFmtId="0" fontId="8" fillId="8" borderId="13" xfId="0" applyFont="1" applyFill="1" applyBorder="1" applyAlignment="1">
      <alignment horizontal="left" vertical="center" wrapText="1"/>
    </xf>
    <xf numFmtId="0" fontId="8" fillId="8" borderId="14" xfId="0" applyFont="1" applyFill="1" applyBorder="1" applyAlignment="1">
      <alignment horizontal="left" vertical="center" wrapText="1"/>
    </xf>
    <xf numFmtId="0" fontId="8" fillId="8" borderId="0" xfId="0" applyFont="1" applyFill="1" applyAlignment="1">
      <alignment horizontal="left" vertical="center" wrapText="1"/>
    </xf>
    <xf numFmtId="0" fontId="8" fillId="8" borderId="22"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0" xfId="0" applyFont="1" applyFill="1" applyAlignment="1">
      <alignment horizontal="left" vertical="center" wrapText="1"/>
    </xf>
    <xf numFmtId="0" fontId="8" fillId="13" borderId="13" xfId="0" applyFont="1" applyFill="1" applyBorder="1" applyAlignment="1">
      <alignment horizontal="left" vertical="center"/>
    </xf>
    <xf numFmtId="0" fontId="8" fillId="13" borderId="14" xfId="0" applyFont="1" applyFill="1" applyBorder="1" applyAlignment="1">
      <alignment horizontal="left" vertical="center"/>
    </xf>
    <xf numFmtId="0" fontId="2" fillId="15" borderId="0" xfId="0" applyFont="1" applyFill="1" applyAlignment="1">
      <alignment horizontal="left" vertical="center"/>
    </xf>
    <xf numFmtId="0" fontId="8" fillId="6" borderId="3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2" xfId="0" applyFont="1" applyFill="1" applyBorder="1" applyAlignment="1">
      <alignment horizontal="left" vertical="center" wrapText="1"/>
    </xf>
    <xf numFmtId="0" fontId="12" fillId="7" borderId="0" xfId="0" applyFont="1" applyFill="1" applyAlignment="1">
      <alignment horizontal="left" vertical="center" wrapText="1"/>
    </xf>
    <xf numFmtId="0" fontId="8" fillId="15" borderId="44" xfId="0" applyFont="1" applyFill="1" applyBorder="1" applyAlignment="1">
      <alignment horizontal="center" vertical="center" textRotation="180" wrapText="1"/>
    </xf>
    <xf numFmtId="0" fontId="8" fillId="15" borderId="22" xfId="0" applyFont="1" applyFill="1" applyBorder="1" applyAlignment="1">
      <alignment horizontal="center" vertical="center" textRotation="180" wrapText="1"/>
    </xf>
    <xf numFmtId="0" fontId="6" fillId="5" borderId="13" xfId="0" applyFont="1" applyFill="1" applyBorder="1" applyAlignment="1">
      <alignment horizontal="left" vertical="center"/>
    </xf>
    <xf numFmtId="0" fontId="6" fillId="5" borderId="14" xfId="0" applyFont="1" applyFill="1" applyBorder="1" applyAlignment="1">
      <alignment horizontal="left" vertical="center"/>
    </xf>
    <xf numFmtId="0" fontId="2" fillId="5" borderId="22" xfId="0" applyFont="1" applyFill="1" applyBorder="1" applyAlignment="1">
      <alignment horizontal="left" vertical="center"/>
    </xf>
    <xf numFmtId="0" fontId="55" fillId="14" borderId="21" xfId="0" applyFont="1" applyFill="1" applyBorder="1" applyAlignment="1">
      <alignment horizontal="left" vertical="top"/>
    </xf>
    <xf numFmtId="0" fontId="55" fillId="14" borderId="0" xfId="0" applyFont="1" applyFill="1" applyAlignment="1">
      <alignment horizontal="left" vertical="top"/>
    </xf>
    <xf numFmtId="0" fontId="55" fillId="14" borderId="189" xfId="0" applyFont="1" applyFill="1" applyBorder="1" applyAlignment="1">
      <alignment horizontal="left" vertical="top"/>
    </xf>
    <xf numFmtId="0" fontId="55" fillId="14" borderId="190" xfId="0" applyFont="1" applyFill="1" applyBorder="1" applyAlignment="1">
      <alignment horizontal="left" vertical="top"/>
    </xf>
    <xf numFmtId="0" fontId="55" fillId="0" borderId="190" xfId="0" applyFont="1" applyBorder="1" applyAlignment="1">
      <alignment horizontal="left" vertical="top"/>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55" fillId="0" borderId="0" xfId="0" applyFont="1" applyAlignment="1">
      <alignment horizontal="left" vertical="center"/>
    </xf>
    <xf numFmtId="0" fontId="3" fillId="13" borderId="18" xfId="0" applyFont="1" applyFill="1" applyBorder="1" applyAlignment="1">
      <alignment horizontal="left" vertical="center"/>
    </xf>
    <xf numFmtId="0" fontId="3" fillId="13" borderId="19" xfId="0" applyFont="1" applyFill="1" applyBorder="1" applyAlignment="1">
      <alignment horizontal="left" vertical="center"/>
    </xf>
    <xf numFmtId="0" fontId="3" fillId="13" borderId="20"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7" borderId="15" xfId="0" applyFont="1" applyFill="1" applyBorder="1" applyAlignment="1">
      <alignment horizontal="left" vertical="center"/>
    </xf>
    <xf numFmtId="0" fontId="8" fillId="7" borderId="16" xfId="0" applyFont="1" applyFill="1" applyBorder="1" applyAlignment="1">
      <alignment horizontal="left" vertical="center"/>
    </xf>
    <xf numFmtId="0" fontId="8" fillId="7" borderId="17" xfId="0" applyFont="1" applyFill="1" applyBorder="1" applyAlignment="1">
      <alignment horizontal="left" vertical="center"/>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17" xfId="0" applyFont="1" applyFill="1" applyBorder="1" applyAlignment="1">
      <alignment horizontal="left" vertical="center"/>
    </xf>
    <xf numFmtId="0" fontId="3" fillId="16" borderId="15" xfId="0" applyFont="1" applyFill="1" applyBorder="1" applyAlignment="1">
      <alignment horizontal="left" vertical="center"/>
    </xf>
    <xf numFmtId="0" fontId="3" fillId="16" borderId="16" xfId="0" applyFont="1" applyFill="1" applyBorder="1" applyAlignment="1">
      <alignment horizontal="left" vertical="center"/>
    </xf>
    <xf numFmtId="0" fontId="3" fillId="16" borderId="17" xfId="0" applyFont="1" applyFill="1" applyBorder="1" applyAlignment="1">
      <alignment horizontal="left" vertical="center"/>
    </xf>
    <xf numFmtId="0" fontId="25" fillId="0" borderId="13" xfId="0" applyFont="1" applyBorder="1" applyAlignment="1">
      <alignment horizontal="left" vertical="center" wrapText="1"/>
    </xf>
    <xf numFmtId="0" fontId="25" fillId="0" borderId="34"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8" fillId="5" borderId="15"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3" fillId="15" borderId="15" xfId="0" applyFont="1" applyFill="1" applyBorder="1" applyAlignment="1">
      <alignment horizontal="left" vertical="center"/>
    </xf>
    <xf numFmtId="0" fontId="3" fillId="15" borderId="16" xfId="0" applyFont="1" applyFill="1" applyBorder="1" applyAlignment="1">
      <alignment horizontal="left" vertical="center"/>
    </xf>
    <xf numFmtId="0" fontId="3" fillId="15" borderId="17" xfId="0" applyFont="1" applyFill="1" applyBorder="1" applyAlignment="1">
      <alignment horizontal="left" vertical="center"/>
    </xf>
  </cellXfs>
  <cellStyles count="2">
    <cellStyle name="Hiperpovezava" xfId="1" builtinId="8"/>
    <cellStyle name="Navadno" xfId="0" builtinId="0"/>
  </cellStyles>
  <dxfs count="0"/>
  <tableStyles count="0" defaultTableStyle="TableStyleMedium2" defaultPivotStyle="PivotStyleLight16"/>
  <colors>
    <mruColors>
      <color rgb="FF91E1FF"/>
      <color rgb="FFFFFF99"/>
      <color rgb="FF0000CC"/>
      <color rgb="FF91E3FF"/>
      <color rgb="FF91FFFF"/>
      <color rgb="FF96FAFA"/>
      <color rgb="FF93E3FF"/>
      <color rgb="FF66CCFF"/>
      <color rgb="FF66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ribi.net/gorovje/julijske_alpe/1" TargetMode="External"/><Relationship Id="rId21" Type="http://schemas.openxmlformats.org/officeDocument/2006/relationships/hyperlink" Target="https://www.hribi.net/gorovje/posavsko_hribovje_in_dolenjska/25" TargetMode="External"/><Relationship Id="rId63" Type="http://schemas.openxmlformats.org/officeDocument/2006/relationships/hyperlink" Target="https://www.hribi.net/gorovje/gorisko_notranjsko_in_sneznisko_hribovje/26" TargetMode="External"/><Relationship Id="rId159" Type="http://schemas.openxmlformats.org/officeDocument/2006/relationships/hyperlink" Target="https://www.hribi.net/gora/jalovec/1/6" TargetMode="External"/><Relationship Id="rId170" Type="http://schemas.openxmlformats.org/officeDocument/2006/relationships/hyperlink" Target="https://www.hribi.net/gorovje/posavsko_hribovje_in_dolenjska/25" TargetMode="External"/><Relationship Id="rId226" Type="http://schemas.openxmlformats.org/officeDocument/2006/relationships/hyperlink" Target="https://obhodnice.pzs.si/index.php?pid=2" TargetMode="External"/><Relationship Id="rId268" Type="http://schemas.openxmlformats.org/officeDocument/2006/relationships/hyperlink" Target="https://www.facebook.com/mojca.sterk" TargetMode="External"/><Relationship Id="rId32" Type="http://schemas.openxmlformats.org/officeDocument/2006/relationships/hyperlink" Target="https://www.hribi.net/gorovje/posavsko_hribovje_in_dolenjska/25" TargetMode="External"/><Relationship Id="rId74" Type="http://schemas.openxmlformats.org/officeDocument/2006/relationships/hyperlink" Target="https://www.hribi.net/gora/galetovec/1/832" TargetMode="External"/><Relationship Id="rId128" Type="http://schemas.openxmlformats.org/officeDocument/2006/relationships/hyperlink" Target="https://www.hribi.net/gorovje/posavsko_hribovje_in_dolenjska/25" TargetMode="External"/><Relationship Id="rId5" Type="http://schemas.openxmlformats.org/officeDocument/2006/relationships/hyperlink" Target="https://www.pzs.si/vsebina.php?pid=58" TargetMode="External"/><Relationship Id="rId95" Type="http://schemas.openxmlformats.org/officeDocument/2006/relationships/hyperlink" Target="https://www.hribi.net/gorovje/karnijske_alpe/27" TargetMode="External"/><Relationship Id="rId160" Type="http://schemas.openxmlformats.org/officeDocument/2006/relationships/hyperlink" Target="https://www.hribi.net/gora/velika_koroska_baba/3/666" TargetMode="External"/><Relationship Id="rId181" Type="http://schemas.openxmlformats.org/officeDocument/2006/relationships/hyperlink" Target="https://www.hribi.net/gorovje/posavsko_hribovje_in_dolenjska/25" TargetMode="External"/><Relationship Id="rId216" Type="http://schemas.openxmlformats.org/officeDocument/2006/relationships/hyperlink" Target="https://www.hribi.net/gore/hrvaska/4" TargetMode="External"/><Relationship Id="rId237" Type="http://schemas.openxmlformats.org/officeDocument/2006/relationships/hyperlink" Target="https://www.hribi.net/gorovje/posavsko_hribovje_in_dolenjska/25" TargetMode="External"/><Relationship Id="rId258" Type="http://schemas.openxmlformats.org/officeDocument/2006/relationships/hyperlink" Target="https://www.hribi.net/gore/hrvaska/4" TargetMode="External"/><Relationship Id="rId22" Type="http://schemas.openxmlformats.org/officeDocument/2006/relationships/hyperlink" Target="https://www.hribi.net/gorovje/posavsko_hribovje_in_dolenjska/25" TargetMode="External"/><Relationship Id="rId43" Type="http://schemas.openxmlformats.org/officeDocument/2006/relationships/hyperlink" Target="https://www.pzs.si/vsebina.php?pid=58" TargetMode="External"/><Relationship Id="rId64" Type="http://schemas.openxmlformats.org/officeDocument/2006/relationships/hyperlink" Target="https://www.hribi.net/gora/smarna_gora/5/117" TargetMode="External"/><Relationship Id="rId118" Type="http://schemas.openxmlformats.org/officeDocument/2006/relationships/hyperlink" Target="https://www.hribi.net/gorovje/julijske_alpe/1" TargetMode="External"/><Relationship Id="rId139" Type="http://schemas.openxmlformats.org/officeDocument/2006/relationships/hyperlink" Target="https://www.hribi.net/gorovje/polhograjsko_hribovje_in_ljubljana/5" TargetMode="External"/><Relationship Id="rId85" Type="http://schemas.openxmlformats.org/officeDocument/2006/relationships/hyperlink" Target="https://www.hribi.net/gorovje/karavanke/11" TargetMode="External"/><Relationship Id="rId150" Type="http://schemas.openxmlformats.org/officeDocument/2006/relationships/hyperlink" Target="https://www.hribi.net/gorovje/julijske_alpe/1" TargetMode="External"/><Relationship Id="rId171" Type="http://schemas.openxmlformats.org/officeDocument/2006/relationships/hyperlink" Target="https://www.hribi.net/gorovje/posavsko_hribovje_in_dolenjska/25" TargetMode="External"/><Relationship Id="rId192" Type="http://schemas.openxmlformats.org/officeDocument/2006/relationships/hyperlink" Target="https://www.hribi.net/gore/hrvaska/4" TargetMode="External"/><Relationship Id="rId206" Type="http://schemas.openxmlformats.org/officeDocument/2006/relationships/hyperlink" Target="https://www.hribi.net/gorovje/posavsko_hribovje_in_dolenjska/25" TargetMode="External"/><Relationship Id="rId227" Type="http://schemas.openxmlformats.org/officeDocument/2006/relationships/hyperlink" Target="https://obhodnice.pzs.si/index.php?pid=2" TargetMode="External"/><Relationship Id="rId248" Type="http://schemas.openxmlformats.org/officeDocument/2006/relationships/hyperlink" Target="https://obhodnice.pzs.si/index.php?pid=38" TargetMode="External"/><Relationship Id="rId269" Type="http://schemas.openxmlformats.org/officeDocument/2006/relationships/hyperlink" Target="https://www.facebook.com/martin.vimpolsek" TargetMode="External"/><Relationship Id="rId12" Type="http://schemas.openxmlformats.org/officeDocument/2006/relationships/hyperlink" Target="https://www.hribi.net/gorovje/polhograjsko_hribovje_in_ljubljana/5" TargetMode="External"/><Relationship Id="rId33" Type="http://schemas.openxmlformats.org/officeDocument/2006/relationships/hyperlink" Target="https://www.hribi.net/gorovje/posavsko_hribovje_in_dolenjska/25" TargetMode="External"/><Relationship Id="rId108" Type="http://schemas.openxmlformats.org/officeDocument/2006/relationships/hyperlink" Target="https://www.hribi.net/gore/hrvaska/4" TargetMode="External"/><Relationship Id="rId129" Type="http://schemas.openxmlformats.org/officeDocument/2006/relationships/hyperlink" Target="https://www.hribi.net/gorovje/posavsko_hribovje_in_dolenjska/25" TargetMode="External"/><Relationship Id="rId54" Type="http://schemas.openxmlformats.org/officeDocument/2006/relationships/hyperlink" Target="https://www.hribi.net/gore/hrvaska/4" TargetMode="External"/><Relationship Id="rId75" Type="http://schemas.openxmlformats.org/officeDocument/2006/relationships/hyperlink" Target="https://www.hribi.net/gorovje/julijske_alpe/1" TargetMode="External"/><Relationship Id="rId96" Type="http://schemas.openxmlformats.org/officeDocument/2006/relationships/hyperlink" Target="https://www.hribi.net/gora/porezen/21/209" TargetMode="External"/><Relationship Id="rId140" Type="http://schemas.openxmlformats.org/officeDocument/2006/relationships/hyperlink" Target="https://www.hribi.net/gorovje/posavsko_hribovje_in_dolenjska/25" TargetMode="External"/><Relationship Id="rId161" Type="http://schemas.openxmlformats.org/officeDocument/2006/relationships/hyperlink" Target="https://www.hribi.net/gora/ledinski_vrh/3/336" TargetMode="External"/><Relationship Id="rId182" Type="http://schemas.openxmlformats.org/officeDocument/2006/relationships/hyperlink" Target="https://www.hribi.net/gora/celjska_koca/25/878" TargetMode="External"/><Relationship Id="rId217" Type="http://schemas.openxmlformats.org/officeDocument/2006/relationships/hyperlink" Target="https://www.hribi.net/gorovje/posavsko_hribovje_in_dolenjska/25" TargetMode="External"/><Relationship Id="rId6" Type="http://schemas.openxmlformats.org/officeDocument/2006/relationships/hyperlink" Target="https://obhodnice.pzs.si/index.php?pid=2" TargetMode="External"/><Relationship Id="rId238" Type="http://schemas.openxmlformats.org/officeDocument/2006/relationships/hyperlink" Target="https://www.hribi.net/gorovje/posavsko_hribovje_in_dolenjska/25" TargetMode="External"/><Relationship Id="rId259" Type="http://schemas.openxmlformats.org/officeDocument/2006/relationships/hyperlink" Target="https://www.hribi.net/gore/italija/2" TargetMode="External"/><Relationship Id="rId23" Type="http://schemas.openxmlformats.org/officeDocument/2006/relationships/hyperlink" Target="https://www.hribi.net/gorovje/posavsko_hribovje_in_dolenjska/25" TargetMode="External"/><Relationship Id="rId119" Type="http://schemas.openxmlformats.org/officeDocument/2006/relationships/hyperlink" Target="https://www.hribi.net/trenutne_razmere/slo/12pohod_po_poti_slovenskega_tolarja/25/7791" TargetMode="External"/><Relationship Id="rId270" Type="http://schemas.openxmlformats.org/officeDocument/2006/relationships/hyperlink" Target="https://www.facebook.com/toni.hribar.142" TargetMode="External"/><Relationship Id="rId44" Type="http://schemas.openxmlformats.org/officeDocument/2006/relationships/hyperlink" Target="https://www.hribi.net/gorovje/gorisko_notranjsko_in_sneznisko_hribovje/26" TargetMode="External"/><Relationship Id="rId65" Type="http://schemas.openxmlformats.org/officeDocument/2006/relationships/hyperlink" Target="https://www.hribi.net/gora/kocbekov_dom_na_korosici/3/199" TargetMode="External"/><Relationship Id="rId86" Type="http://schemas.openxmlformats.org/officeDocument/2006/relationships/hyperlink" Target="https://www.pzs.si/vsebina.php?pid=58" TargetMode="External"/><Relationship Id="rId130" Type="http://schemas.openxmlformats.org/officeDocument/2006/relationships/hyperlink" Target="https://www.hribi.net/gorovje/posavsko_hribovje_in_dolenjska/25" TargetMode="External"/><Relationship Id="rId151" Type="http://schemas.openxmlformats.org/officeDocument/2006/relationships/hyperlink" Target="https://www.pzs.si/vsebina.php?pid=58" TargetMode="External"/><Relationship Id="rId172" Type="http://schemas.openxmlformats.org/officeDocument/2006/relationships/hyperlink" Target="https://www.hribi.net/gora/grad_socerb/26/844" TargetMode="External"/><Relationship Id="rId193" Type="http://schemas.openxmlformats.org/officeDocument/2006/relationships/hyperlink" Target="https://www.hribi.net/gorovje/gorski_kotar_in_istra/33" TargetMode="External"/><Relationship Id="rId207" Type="http://schemas.openxmlformats.org/officeDocument/2006/relationships/hyperlink" Target="https://www.hribi.net/gore/hrvaska/4" TargetMode="External"/><Relationship Id="rId228" Type="http://schemas.openxmlformats.org/officeDocument/2006/relationships/hyperlink" Target="https://www.hribi.net/gorovje/posavsko_hribovje_in_dolenjska/25" TargetMode="External"/><Relationship Id="rId249" Type="http://schemas.openxmlformats.org/officeDocument/2006/relationships/hyperlink" Target="https://www.hribi.net/gorovje/julijske_alpe/1" TargetMode="External"/><Relationship Id="rId13" Type="http://schemas.openxmlformats.org/officeDocument/2006/relationships/hyperlink" Target="https://www.hribi.net/gorovje/prekmurje/163" TargetMode="External"/><Relationship Id="rId109" Type="http://schemas.openxmlformats.org/officeDocument/2006/relationships/hyperlink" Target="https://www.hribi.net/gorovje/posavsko_hribovje_in_dolenjska/25" TargetMode="External"/><Relationship Id="rId260" Type="http://schemas.openxmlformats.org/officeDocument/2006/relationships/hyperlink" Target="https://www.hribi.net/gore/avstrija/3" TargetMode="External"/><Relationship Id="rId34" Type="http://schemas.openxmlformats.org/officeDocument/2006/relationships/hyperlink" Target="https://obhodnice.pzs.si/index.php?pid=2" TargetMode="External"/><Relationship Id="rId55" Type="http://schemas.openxmlformats.org/officeDocument/2006/relationships/hyperlink" Target="https://www.hribi.net/gora/sljeme/61/1982" TargetMode="External"/><Relationship Id="rId76" Type="http://schemas.openxmlformats.org/officeDocument/2006/relationships/hyperlink" Target="https://www.hribi.net/gorovje/karnijske_alpe/27" TargetMode="External"/><Relationship Id="rId97" Type="http://schemas.openxmlformats.org/officeDocument/2006/relationships/hyperlink" Target="https://www.hribi.net/gorovje/skofjelosko_cerkljansko_hribovje_in_jelovica/21" TargetMode="External"/><Relationship Id="rId120" Type="http://schemas.openxmlformats.org/officeDocument/2006/relationships/hyperlink" Target="https://www.hribi.net/gorovje/posavsko_hribovje_in_dolenjska/25" TargetMode="External"/><Relationship Id="rId141" Type="http://schemas.openxmlformats.org/officeDocument/2006/relationships/hyperlink" Target="https://www.hribi.net/gora/orle/25/2400" TargetMode="External"/><Relationship Id="rId7" Type="http://schemas.openxmlformats.org/officeDocument/2006/relationships/hyperlink" Target="https://obhodnice.pzs.si/index.php?pid=38" TargetMode="External"/><Relationship Id="rId162" Type="http://schemas.openxmlformats.org/officeDocument/2006/relationships/hyperlink" Target="https://www.hribi.net/gorovje/kamnisko_savinjske_alpe/3" TargetMode="External"/><Relationship Id="rId183" Type="http://schemas.openxmlformats.org/officeDocument/2006/relationships/hyperlink" Target="https://www.hribi.net/gorovje/posavsko_hribovje_in_dolenjska/25" TargetMode="External"/><Relationship Id="rId218" Type="http://schemas.openxmlformats.org/officeDocument/2006/relationships/hyperlink" Target="https://www.hribi.net/gorovje/posavsko_hribovje_in_dolenjska/25" TargetMode="External"/><Relationship Id="rId239" Type="http://schemas.openxmlformats.org/officeDocument/2006/relationships/hyperlink" Target="https://www.hribi.net/gorovje/posavsko_hribovje_in_dolenjska/25" TargetMode="External"/><Relationship Id="rId250" Type="http://schemas.openxmlformats.org/officeDocument/2006/relationships/hyperlink" Target="https://www.hribi.net/gorovje/kamnisko_savinjske_alpe/3" TargetMode="External"/><Relationship Id="rId271" Type="http://schemas.openxmlformats.org/officeDocument/2006/relationships/hyperlink" Target="https://www.facebook.com/franci.petelinc" TargetMode="External"/><Relationship Id="rId24" Type="http://schemas.openxmlformats.org/officeDocument/2006/relationships/hyperlink" Target="https://www.pzs.si/vsebina.php?pid=58" TargetMode="External"/><Relationship Id="rId45" Type="http://schemas.openxmlformats.org/officeDocument/2006/relationships/hyperlink" Target="https://www.hribi.net/gore/hrvaska/4" TargetMode="External"/><Relationship Id="rId66" Type="http://schemas.openxmlformats.org/officeDocument/2006/relationships/hyperlink" Target="https://www.hribi.net/gora/ojstrica/3/146" TargetMode="External"/><Relationship Id="rId87" Type="http://schemas.openxmlformats.org/officeDocument/2006/relationships/hyperlink" Target="https://www.hribi.net/gora/kum/25/192" TargetMode="External"/><Relationship Id="rId110" Type="http://schemas.openxmlformats.org/officeDocument/2006/relationships/hyperlink" Target="https://www.hribi.net/gorovje/julijske_alpe/1" TargetMode="External"/><Relationship Id="rId131" Type="http://schemas.openxmlformats.org/officeDocument/2006/relationships/hyperlink" Target="https://www.hribi.net/gorovje/posavsko_hribovje_in_dolenjska/25" TargetMode="External"/><Relationship Id="rId152" Type="http://schemas.openxmlformats.org/officeDocument/2006/relationships/hyperlink" Target="https://www.hribi.net/gora/goteniski_sneznik/26/1176" TargetMode="External"/><Relationship Id="rId173" Type="http://schemas.openxmlformats.org/officeDocument/2006/relationships/hyperlink" Target="https://www.hribi.net/gorovje/gorisko_notranjsko_in_sneznisko_hribovje/26" TargetMode="External"/><Relationship Id="rId194" Type="http://schemas.openxmlformats.org/officeDocument/2006/relationships/hyperlink" Target="https://www.hribi.net/gorovje/gorski_kotar_in_istra/33" TargetMode="External"/><Relationship Id="rId208" Type="http://schemas.openxmlformats.org/officeDocument/2006/relationships/hyperlink" Target="https://www.hribi.net/gorovje/posavsko_hribovje_in_dolenjska/25" TargetMode="External"/><Relationship Id="rId229" Type="http://schemas.openxmlformats.org/officeDocument/2006/relationships/hyperlink" Target="https://www.hribi.net/gorovje/posavsko_hribovje_in_dolenjska/25" TargetMode="External"/><Relationship Id="rId240" Type="http://schemas.openxmlformats.org/officeDocument/2006/relationships/hyperlink" Target="https://www.hribi.net/gorovje/posavsko_hribovje_in_dolenjska/25" TargetMode="External"/><Relationship Id="rId261" Type="http://schemas.openxmlformats.org/officeDocument/2006/relationships/hyperlink" Target="https://www.hribi.net/gorovje/gorski_kotar_in_istra/33" TargetMode="External"/><Relationship Id="rId14" Type="http://schemas.openxmlformats.org/officeDocument/2006/relationships/hyperlink" Target="https://www.hribi.net/gorovje/skofjelosko_cerkljansko_hribovje_in_jelovica/21" TargetMode="External"/><Relationship Id="rId35" Type="http://schemas.openxmlformats.org/officeDocument/2006/relationships/hyperlink" Target="https://www.hribi.net/gora/trstelj/26/868" TargetMode="External"/><Relationship Id="rId56" Type="http://schemas.openxmlformats.org/officeDocument/2006/relationships/hyperlink" Target="https://www.hribi.net/gorovje/posavsko_hribovje_in_dolenjska/25" TargetMode="External"/><Relationship Id="rId77" Type="http://schemas.openxmlformats.org/officeDocument/2006/relationships/hyperlink" Target="https://www.hribi.net/gore/italija/2" TargetMode="External"/><Relationship Id="rId100" Type="http://schemas.openxmlformats.org/officeDocument/2006/relationships/hyperlink" Target="https://www.hribi.net/gore/avstrija/3" TargetMode="External"/><Relationship Id="rId8" Type="http://schemas.openxmlformats.org/officeDocument/2006/relationships/hyperlink" Target="https://www.hribi.net/gorovje/julijske_alpe/1" TargetMode="External"/><Relationship Id="rId98" Type="http://schemas.openxmlformats.org/officeDocument/2006/relationships/hyperlink" Target="https://www.pzs.si/vsebina.php?pid=58" TargetMode="External"/><Relationship Id="rId121" Type="http://schemas.openxmlformats.org/officeDocument/2006/relationships/hyperlink" Target="https://www.hribi.net/gora/veliki_spicek/25/977" TargetMode="External"/><Relationship Id="rId142" Type="http://schemas.openxmlformats.org/officeDocument/2006/relationships/hyperlink" Target="https://www.hribi.net/gora/planinski_dom_pri_gospodicni/25/733" TargetMode="External"/><Relationship Id="rId163" Type="http://schemas.openxmlformats.org/officeDocument/2006/relationships/hyperlink" Target="https://www.pzs.si/vsebina.php?pid=58" TargetMode="External"/><Relationship Id="rId184" Type="http://schemas.openxmlformats.org/officeDocument/2006/relationships/hyperlink" Target="https://www.hribi.net/gorovje/posavsko_hribovje_in_dolenjska/25" TargetMode="External"/><Relationship Id="rId219" Type="http://schemas.openxmlformats.org/officeDocument/2006/relationships/hyperlink" Target="https://www.hribi.net/gorovje/posavsko_hribovje_in_dolenjska/25" TargetMode="External"/><Relationship Id="rId230" Type="http://schemas.openxmlformats.org/officeDocument/2006/relationships/hyperlink" Target="https://www.hribi.net/gorovje/posavsko_hribovje_in_dolenjska/25" TargetMode="External"/><Relationship Id="rId251" Type="http://schemas.openxmlformats.org/officeDocument/2006/relationships/hyperlink" Target="https://www.hribi.net/gorovje/karavanke/11" TargetMode="External"/><Relationship Id="rId25" Type="http://schemas.openxmlformats.org/officeDocument/2006/relationships/hyperlink" Target="https://www.pzs.si/vsebina.php?pid=58" TargetMode="External"/><Relationship Id="rId46" Type="http://schemas.openxmlformats.org/officeDocument/2006/relationships/hyperlink" Target="https://www.hribi.net/gora/visoki_kanin/1/12" TargetMode="External"/><Relationship Id="rId67" Type="http://schemas.openxmlformats.org/officeDocument/2006/relationships/hyperlink" Target="https://www.hribi.net/gorovje/kamnisko_savinjske_alpe/3" TargetMode="External"/><Relationship Id="rId272" Type="http://schemas.openxmlformats.org/officeDocument/2006/relationships/hyperlink" Target="https://www.hribi.net/gora/celjska_koca/25/878" TargetMode="External"/><Relationship Id="rId88" Type="http://schemas.openxmlformats.org/officeDocument/2006/relationships/hyperlink" Target="https://www.hribi.net/gora/kompotela/3/319" TargetMode="External"/><Relationship Id="rId111" Type="http://schemas.openxmlformats.org/officeDocument/2006/relationships/hyperlink" Target="https://www.hribi.net/gora/rjavina/1/27" TargetMode="External"/><Relationship Id="rId132" Type="http://schemas.openxmlformats.org/officeDocument/2006/relationships/hyperlink" Target="https://www.hribi.net/gorovje/posavsko_hribovje_in_dolenjska/25" TargetMode="External"/><Relationship Id="rId153" Type="http://schemas.openxmlformats.org/officeDocument/2006/relationships/hyperlink" Target="https://www.hribi.net/gorovje/gorisko_notranjsko_in_sneznisko_hribovje/26" TargetMode="External"/><Relationship Id="rId174" Type="http://schemas.openxmlformats.org/officeDocument/2006/relationships/hyperlink" Target="https://www.hribi.net/izlet/kobarid_stol_julijske_alpe/1/750/1352" TargetMode="External"/><Relationship Id="rId195" Type="http://schemas.openxmlformats.org/officeDocument/2006/relationships/hyperlink" Target="https://www.hribi.net/gorovje/posavsko_hribovje_in_dolenjska/25" TargetMode="External"/><Relationship Id="rId209" Type="http://schemas.openxmlformats.org/officeDocument/2006/relationships/hyperlink" Target="https://www.hribi.net/gora/dom_na_smohorju/25/860" TargetMode="External"/><Relationship Id="rId220" Type="http://schemas.openxmlformats.org/officeDocument/2006/relationships/hyperlink" Target="https://www.hribi.net/gorovje/posavsko_hribovje_in_dolenjska/25" TargetMode="External"/><Relationship Id="rId241" Type="http://schemas.openxmlformats.org/officeDocument/2006/relationships/hyperlink" Target="https://www.gov.si/teme/drzavni-prazniki-in-dela-prosti-dnevi/" TargetMode="External"/><Relationship Id="rId15" Type="http://schemas.openxmlformats.org/officeDocument/2006/relationships/hyperlink" Target="https://www.hribi.net/gorovje/strojna_kosenjak_kozjak_in_slovenske_gorice/162" TargetMode="External"/><Relationship Id="rId36" Type="http://schemas.openxmlformats.org/officeDocument/2006/relationships/hyperlink" Target="https://www.hribi.net/gorovje/gorisko_notranjsko_in_sneznisko_hribovje/26" TargetMode="External"/><Relationship Id="rId57" Type="http://schemas.openxmlformats.org/officeDocument/2006/relationships/hyperlink" Target="https://obhodnice.pzs.si/index.php?pid=38" TargetMode="External"/><Relationship Id="rId262" Type="http://schemas.openxmlformats.org/officeDocument/2006/relationships/hyperlink" Target="https://www.facebook.com/profile.php?id=100009696695890" TargetMode="External"/><Relationship Id="rId78" Type="http://schemas.openxmlformats.org/officeDocument/2006/relationships/hyperlink" Target="https://www.hribi.net/gora/crno_jezero/1/132" TargetMode="External"/><Relationship Id="rId99" Type="http://schemas.openxmlformats.org/officeDocument/2006/relationships/hyperlink" Target="https://www.hribi.net/gorovje/julijske_alpe/1" TargetMode="External"/><Relationship Id="rId101" Type="http://schemas.openxmlformats.org/officeDocument/2006/relationships/hyperlink" Target="https://www.hribi.net/gore/avstrija/3" TargetMode="External"/><Relationship Id="rId122" Type="http://schemas.openxmlformats.org/officeDocument/2006/relationships/hyperlink" Target="https://www.hribi.net/gorovje/posavsko_hribovje_in_dolenjska/25" TargetMode="External"/><Relationship Id="rId143" Type="http://schemas.openxmlformats.org/officeDocument/2006/relationships/hyperlink" Target="https://www.hribi.net/gorovje/posavsko_hribovje_in_dolenjska/25" TargetMode="External"/><Relationship Id="rId164" Type="http://schemas.openxmlformats.org/officeDocument/2006/relationships/hyperlink" Target="https://www.slotrips.si/sl/pohodnistvo-in-gornistvo/pliskina-pot-na-krasu/6205" TargetMode="External"/><Relationship Id="rId185" Type="http://schemas.openxmlformats.org/officeDocument/2006/relationships/hyperlink" Target="https://www.hribi.net/gora/kopitnik/25/788" TargetMode="External"/><Relationship Id="rId9" Type="http://schemas.openxmlformats.org/officeDocument/2006/relationships/hyperlink" Target="https://www.hribi.net/gorovje/kamnisko_savinjske_alpe/3" TargetMode="External"/><Relationship Id="rId210" Type="http://schemas.openxmlformats.org/officeDocument/2006/relationships/hyperlink" Target="https://www.hribi.net/gorovje/posavsko_hribovje_in_dolenjska/25" TargetMode="External"/><Relationship Id="rId26" Type="http://schemas.openxmlformats.org/officeDocument/2006/relationships/hyperlink" Target="https://obhodnice.pzs.si/index.php?pid=2" TargetMode="External"/><Relationship Id="rId231" Type="http://schemas.openxmlformats.org/officeDocument/2006/relationships/hyperlink" Target="https://www.hribi.net/gorovje/posavsko_hribovje_in_dolenjska/25" TargetMode="External"/><Relationship Id="rId252" Type="http://schemas.openxmlformats.org/officeDocument/2006/relationships/hyperlink" Target="https://www.hribi.net/gorovje/pohorje_dravinjske_gorice_in_haloze/4" TargetMode="External"/><Relationship Id="rId273" Type="http://schemas.openxmlformats.org/officeDocument/2006/relationships/hyperlink" Target="https://www.facebook.com/nusa.rozman.18" TargetMode="External"/><Relationship Id="rId47" Type="http://schemas.openxmlformats.org/officeDocument/2006/relationships/hyperlink" Target="https://www.hribi.net/gorovje/julijske_alpe/1" TargetMode="External"/><Relationship Id="rId68" Type="http://schemas.openxmlformats.org/officeDocument/2006/relationships/hyperlink" Target="https://www.pzs.si/vsebina.php?pid=58" TargetMode="External"/><Relationship Id="rId89" Type="http://schemas.openxmlformats.org/officeDocument/2006/relationships/hyperlink" Target="https://www.hribi.net/gora/mokrica/3/320" TargetMode="External"/><Relationship Id="rId112" Type="http://schemas.openxmlformats.org/officeDocument/2006/relationships/hyperlink" Target="https://www.hribi.net/gora/visoka_vrbanova_spica/1/321" TargetMode="External"/><Relationship Id="rId133" Type="http://schemas.openxmlformats.org/officeDocument/2006/relationships/hyperlink" Target="https://www.hribi.net/gorovje/posavsko_hribovje_in_dolenjska/25" TargetMode="External"/><Relationship Id="rId154" Type="http://schemas.openxmlformats.org/officeDocument/2006/relationships/hyperlink" Target="https://www.hribi.net/gora/sauleck/57/1015" TargetMode="External"/><Relationship Id="rId175" Type="http://schemas.openxmlformats.org/officeDocument/2006/relationships/hyperlink" Target="https://www.hribi.net/gorovje/julijske_alpe/1" TargetMode="External"/><Relationship Id="rId196" Type="http://schemas.openxmlformats.org/officeDocument/2006/relationships/hyperlink" Target="https://www.hribi.net/gora/grad_podsreda/25/3458" TargetMode="External"/><Relationship Id="rId200" Type="http://schemas.openxmlformats.org/officeDocument/2006/relationships/hyperlink" Target="https://www.hribi.net/gora/kosutica/11/72" TargetMode="External"/><Relationship Id="rId16" Type="http://schemas.openxmlformats.org/officeDocument/2006/relationships/hyperlink" Target="https://www.hribi.net/gorovje/posavsko_hribovje_in_dolenjska/25" TargetMode="External"/><Relationship Id="rId221" Type="http://schemas.openxmlformats.org/officeDocument/2006/relationships/hyperlink" Target="https://www.hribi.net/gorovje/julijske_alpe/1" TargetMode="External"/><Relationship Id="rId242" Type="http://schemas.openxmlformats.org/officeDocument/2006/relationships/hyperlink" Target="https://www.hribi.net/gorovja" TargetMode="External"/><Relationship Id="rId263" Type="http://schemas.openxmlformats.org/officeDocument/2006/relationships/hyperlink" Target="https://www.facebook.com/sara.gregl" TargetMode="External"/><Relationship Id="rId37" Type="http://schemas.openxmlformats.org/officeDocument/2006/relationships/hyperlink" Target="https://www.pzs.si/vsebina.php?pid=58" TargetMode="External"/><Relationship Id="rId58" Type="http://schemas.openxmlformats.org/officeDocument/2006/relationships/hyperlink" Target="https://www.hribi.net/gorovje/posavsko_hribovje_in_dolenjska/25" TargetMode="External"/><Relationship Id="rId79" Type="http://schemas.openxmlformats.org/officeDocument/2006/relationships/hyperlink" Target="https://www.hribi.net/gorovje/julijske_alpe/1" TargetMode="External"/><Relationship Id="rId102" Type="http://schemas.openxmlformats.org/officeDocument/2006/relationships/hyperlink" Target="https://www.hribi.net/gorovje/posavsko_hribovje_in_dolenjska/25" TargetMode="External"/><Relationship Id="rId123" Type="http://schemas.openxmlformats.org/officeDocument/2006/relationships/hyperlink" Target="https://www.hribi.net/gorovje/posavsko_hribovje_in_dolenjska/25" TargetMode="External"/><Relationship Id="rId144" Type="http://schemas.openxmlformats.org/officeDocument/2006/relationships/hyperlink" Target="https://www.hribi.net/gora/resevna/25/874" TargetMode="External"/><Relationship Id="rId90" Type="http://schemas.openxmlformats.org/officeDocument/2006/relationships/hyperlink" Target="https://www.hribi.net/gorovje/kamnisko_savinjske_alpe/3" TargetMode="External"/><Relationship Id="rId165" Type="http://schemas.openxmlformats.org/officeDocument/2006/relationships/hyperlink" Target="https://www.hribi.net/gorovje/gorisko_notranjsko_in_sneznisko_hribovje/26" TargetMode="External"/><Relationship Id="rId186" Type="http://schemas.openxmlformats.org/officeDocument/2006/relationships/hyperlink" Target="https://www.hribi.net/gorovje/posavsko_hribovje_in_dolenjska/25" TargetMode="External"/><Relationship Id="rId211" Type="http://schemas.openxmlformats.org/officeDocument/2006/relationships/hyperlink" Target="https://www.hribi.net/gora/kal/25/1196" TargetMode="External"/><Relationship Id="rId232" Type="http://schemas.openxmlformats.org/officeDocument/2006/relationships/hyperlink" Target="https://www.hribi.net/gorovje/posavsko_hribovje_in_dolenjska/25" TargetMode="External"/><Relationship Id="rId253" Type="http://schemas.openxmlformats.org/officeDocument/2006/relationships/hyperlink" Target="https://www.hribi.net/gorovje/polhograjsko_hribovje_in_ljubljana/5" TargetMode="External"/><Relationship Id="rId27" Type="http://schemas.openxmlformats.org/officeDocument/2006/relationships/hyperlink" Target="https://obhodnice.pzs.si/index.php?pid=2" TargetMode="External"/><Relationship Id="rId48" Type="http://schemas.openxmlformats.org/officeDocument/2006/relationships/hyperlink" Target="https://www.pzs.si/vsebina.php?pid=58" TargetMode="External"/><Relationship Id="rId69" Type="http://schemas.openxmlformats.org/officeDocument/2006/relationships/hyperlink" Target="https://www.pdptuj.si/haloska-planinska-pot/" TargetMode="External"/><Relationship Id="rId113" Type="http://schemas.openxmlformats.org/officeDocument/2006/relationships/hyperlink" Target="https://www.hribi.net/gorovje/julijske_alpe/1" TargetMode="External"/><Relationship Id="rId134" Type="http://schemas.openxmlformats.org/officeDocument/2006/relationships/hyperlink" Target="https://www.hribi.net/gora/lisca/25/766" TargetMode="External"/><Relationship Id="rId80" Type="http://schemas.openxmlformats.org/officeDocument/2006/relationships/hyperlink" Target="https://www.hribi.net/gorovje/posavsko_hribovje_in_dolenjska/25" TargetMode="External"/><Relationship Id="rId155" Type="http://schemas.openxmlformats.org/officeDocument/2006/relationships/hyperlink" Target="https://www.hribi.net/gore/avstrija/3" TargetMode="External"/><Relationship Id="rId176" Type="http://schemas.openxmlformats.org/officeDocument/2006/relationships/hyperlink" Target="https://www.pzs.si/vsebina.php?pid=58" TargetMode="External"/><Relationship Id="rId197" Type="http://schemas.openxmlformats.org/officeDocument/2006/relationships/hyperlink" Target="https://www.hribi.net/gorovje/posavsko_hribovje_in_dolenjska/25" TargetMode="External"/><Relationship Id="rId201" Type="http://schemas.openxmlformats.org/officeDocument/2006/relationships/hyperlink" Target="https://www.hribi.net/gore/avstrija/3" TargetMode="External"/><Relationship Id="rId222" Type="http://schemas.openxmlformats.org/officeDocument/2006/relationships/hyperlink" Target="https://www.hribi.net/gorovje/posavsko_hribovje_in_dolenjska/25" TargetMode="External"/><Relationship Id="rId243" Type="http://schemas.openxmlformats.org/officeDocument/2006/relationships/hyperlink" Target="https://www.hribi.net/gorovje/gorisko_notranjsko_in_sneznisko_hribovje/26" TargetMode="External"/><Relationship Id="rId264" Type="http://schemas.openxmlformats.org/officeDocument/2006/relationships/hyperlink" Target="https://www.facebook.com/matej0104" TargetMode="External"/><Relationship Id="rId17" Type="http://schemas.openxmlformats.org/officeDocument/2006/relationships/hyperlink" Target="https://www.hribi.net/gora/veliki_javornik_bohor/25/888" TargetMode="External"/><Relationship Id="rId38" Type="http://schemas.openxmlformats.org/officeDocument/2006/relationships/hyperlink" Target="https://www.hribi.net/gora/lisca/25/766" TargetMode="External"/><Relationship Id="rId59" Type="http://schemas.openxmlformats.org/officeDocument/2006/relationships/hyperlink" Target="https://www.hribi.net/gora/sinji_vrh/26/813" TargetMode="External"/><Relationship Id="rId103" Type="http://schemas.openxmlformats.org/officeDocument/2006/relationships/hyperlink" Target="https://www.hribi.net/gora/veliki_spicek/25/977" TargetMode="External"/><Relationship Id="rId124" Type="http://schemas.openxmlformats.org/officeDocument/2006/relationships/hyperlink" Target="https://www.hribi.net/gorovje/posavsko_hribovje_in_dolenjska/25" TargetMode="External"/><Relationship Id="rId70" Type="http://schemas.openxmlformats.org/officeDocument/2006/relationships/hyperlink" Target="https://www.hribi.net/gora/mirna_gora/25/475" TargetMode="External"/><Relationship Id="rId91" Type="http://schemas.openxmlformats.org/officeDocument/2006/relationships/hyperlink" Target="https://www.hribi.net/trenutne_razmere/ita/monte_grappa/10004/9517" TargetMode="External"/><Relationship Id="rId145" Type="http://schemas.openxmlformats.org/officeDocument/2006/relationships/hyperlink" Target="https://www.hribi.net/gorovje/posavsko_hribovje_in_dolenjska/25" TargetMode="External"/><Relationship Id="rId166" Type="http://schemas.openxmlformats.org/officeDocument/2006/relationships/hyperlink" Target="https://julian-alps.com/sl/tour/daljinska-pot/juliana-trail/34541732/" TargetMode="External"/><Relationship Id="rId187" Type="http://schemas.openxmlformats.org/officeDocument/2006/relationships/hyperlink" Target="https://www.hribi.net/gora/kosutnikov_turn/11/331" TargetMode="External"/><Relationship Id="rId1" Type="http://schemas.openxmlformats.org/officeDocument/2006/relationships/hyperlink" Target="https://www.hribi.net/gorovja" TargetMode="External"/><Relationship Id="rId212" Type="http://schemas.openxmlformats.org/officeDocument/2006/relationships/hyperlink" Target="https://www.hribi.net/gora/mrzlica/25/678" TargetMode="External"/><Relationship Id="rId233" Type="http://schemas.openxmlformats.org/officeDocument/2006/relationships/hyperlink" Target="https://www.hribi.net/gorovje/posavsko_hribovje_in_dolenjska/25" TargetMode="External"/><Relationship Id="rId254" Type="http://schemas.openxmlformats.org/officeDocument/2006/relationships/hyperlink" Target="https://www.hribi.net/gorovje/prekmurje/163" TargetMode="External"/><Relationship Id="rId28" Type="http://schemas.openxmlformats.org/officeDocument/2006/relationships/hyperlink" Target="https://www.hribi.net/gora/boc/11/543" TargetMode="External"/><Relationship Id="rId49" Type="http://schemas.openxmlformats.org/officeDocument/2006/relationships/hyperlink" Target="https://www.hribi.net/gore/hrvaska/4" TargetMode="External"/><Relationship Id="rId114" Type="http://schemas.openxmlformats.org/officeDocument/2006/relationships/hyperlink" Target="https://www.hribi.net/gora/zrd___sart/1/1038" TargetMode="External"/><Relationship Id="rId60" Type="http://schemas.openxmlformats.org/officeDocument/2006/relationships/hyperlink" Target="https://www.hribi.net/gorovje/gorisko_notranjsko_in_sneznisko_hribovje/26" TargetMode="External"/><Relationship Id="rId81" Type="http://schemas.openxmlformats.org/officeDocument/2006/relationships/hyperlink" Target="https://www.hribi.net/gora/ermanovec/21/1134" TargetMode="External"/><Relationship Id="rId135" Type="http://schemas.openxmlformats.org/officeDocument/2006/relationships/hyperlink" Target="https://www.hribi.net/gorovje/posavsko_hribovje_in_dolenjska/25" TargetMode="External"/><Relationship Id="rId156" Type="http://schemas.openxmlformats.org/officeDocument/2006/relationships/hyperlink" Target="https://www.hribi.net/gora/jalovec/1/6" TargetMode="External"/><Relationship Id="rId177" Type="http://schemas.openxmlformats.org/officeDocument/2006/relationships/hyperlink" Target="https://www.druzinski-izleti.si/regije/osrednjeslovenska/po-sledeh-vodomca-cerovo.html" TargetMode="External"/><Relationship Id="rId198" Type="http://schemas.openxmlformats.org/officeDocument/2006/relationships/hyperlink" Target="https://www.hribi.net/gora/gradisce_velika_planina/3/169" TargetMode="External"/><Relationship Id="rId202" Type="http://schemas.openxmlformats.org/officeDocument/2006/relationships/hyperlink" Target="https://www.hribi.net/gorovje/karavanke/11" TargetMode="External"/><Relationship Id="rId223" Type="http://schemas.openxmlformats.org/officeDocument/2006/relationships/hyperlink" Target="https://www.gov.si/teme/drzavni-prazniki-in-dela-prosti-dnevi/" TargetMode="External"/><Relationship Id="rId244" Type="http://schemas.openxmlformats.org/officeDocument/2006/relationships/hyperlink" Target="https://stanje-poti.pzs.si/" TargetMode="External"/><Relationship Id="rId18" Type="http://schemas.openxmlformats.org/officeDocument/2006/relationships/hyperlink" Target="https://www.hribi.net/gora/veliki_javornik_bohor/25/888" TargetMode="External"/><Relationship Id="rId39" Type="http://schemas.openxmlformats.org/officeDocument/2006/relationships/hyperlink" Target="https://www.hribi.net/gorovje/posavsko_hribovje_in_dolenjska/25" TargetMode="External"/><Relationship Id="rId265" Type="http://schemas.openxmlformats.org/officeDocument/2006/relationships/hyperlink" Target="https://www.facebook.com/mareSLO85" TargetMode="External"/><Relationship Id="rId50" Type="http://schemas.openxmlformats.org/officeDocument/2006/relationships/hyperlink" Target="https://www.hribi.net/gps_sled/_-_pv_sept_2021_-_bredic/2898" TargetMode="External"/><Relationship Id="rId104" Type="http://schemas.openxmlformats.org/officeDocument/2006/relationships/hyperlink" Target="https://www.hribi.net/gora/prvi_vogel/1/713" TargetMode="External"/><Relationship Id="rId125" Type="http://schemas.openxmlformats.org/officeDocument/2006/relationships/hyperlink" Target="https://www.hribi.net/gorovje/posavsko_hribovje_in_dolenjska/25" TargetMode="External"/><Relationship Id="rId146" Type="http://schemas.openxmlformats.org/officeDocument/2006/relationships/hyperlink" Target="https://www.hribi.net/gorovje/posavsko_hribovje_in_dolenjska/25" TargetMode="External"/><Relationship Id="rId167" Type="http://schemas.openxmlformats.org/officeDocument/2006/relationships/hyperlink" Target="https://julian-alps.com/sl/tour/daljinska-pot/juliana-trail/34541732/" TargetMode="External"/><Relationship Id="rId188" Type="http://schemas.openxmlformats.org/officeDocument/2006/relationships/hyperlink" Target="https://www.hribi.net/gorovje/karavanke/11" TargetMode="External"/><Relationship Id="rId71" Type="http://schemas.openxmlformats.org/officeDocument/2006/relationships/hyperlink" Target="https://www.hribi.net/gorovje/polhograjsko_hribovje_in_ljubljana/5" TargetMode="External"/><Relationship Id="rId92" Type="http://schemas.openxmlformats.org/officeDocument/2006/relationships/hyperlink" Target="https://www.hribi.net/gora/monte_lastroni/27/2976" TargetMode="External"/><Relationship Id="rId213" Type="http://schemas.openxmlformats.org/officeDocument/2006/relationships/hyperlink" Target="https://www.hribi.net/gorovje/posavsko_hribovje_in_dolenjska/25" TargetMode="External"/><Relationship Id="rId234" Type="http://schemas.openxmlformats.org/officeDocument/2006/relationships/hyperlink" Target="https://www.hribi.net/gorovje/posavsko_hribovje_in_dolenjska/25" TargetMode="External"/><Relationship Id="rId2" Type="http://schemas.openxmlformats.org/officeDocument/2006/relationships/hyperlink" Target="https://www.hribi.net/gorovje/gorisko_notranjsko_in_sneznisko_hribovje/26" TargetMode="External"/><Relationship Id="rId29" Type="http://schemas.openxmlformats.org/officeDocument/2006/relationships/hyperlink" Target="https://www.hribi.net/gorovje/karavanke/11" TargetMode="External"/><Relationship Id="rId255" Type="http://schemas.openxmlformats.org/officeDocument/2006/relationships/hyperlink" Target="https://www.hribi.net/gorovje/skofjelosko_cerkljansko_hribovje_in_jelovica/21" TargetMode="External"/><Relationship Id="rId40" Type="http://schemas.openxmlformats.org/officeDocument/2006/relationships/hyperlink" Target="https://obhodnice.pzs.si/index.php?pid=2" TargetMode="External"/><Relationship Id="rId115" Type="http://schemas.openxmlformats.org/officeDocument/2006/relationships/hyperlink" Target="https://www.hribi.net/gora/montaz___jof_di_montasio/1/629" TargetMode="External"/><Relationship Id="rId136" Type="http://schemas.openxmlformats.org/officeDocument/2006/relationships/hyperlink" Target="https://www.hribi.net/gorovje/posavsko_hribovje_in_dolenjska/25" TargetMode="External"/><Relationship Id="rId157" Type="http://schemas.openxmlformats.org/officeDocument/2006/relationships/hyperlink" Target="https://www.hribi.net/gorovje/julijske_alpe/1" TargetMode="External"/><Relationship Id="rId178" Type="http://schemas.openxmlformats.org/officeDocument/2006/relationships/hyperlink" Target="https://www.hribi.net/gorovje/posavsko_hribovje_in_dolenjska/25" TargetMode="External"/><Relationship Id="rId61" Type="http://schemas.openxmlformats.org/officeDocument/2006/relationships/hyperlink" Target="https://www.hribi.net/gora/slavnik/26/778" TargetMode="External"/><Relationship Id="rId82" Type="http://schemas.openxmlformats.org/officeDocument/2006/relationships/hyperlink" Target="https://www.hribi.net/gora/bevkov_vrh/21/823" TargetMode="External"/><Relationship Id="rId199" Type="http://schemas.openxmlformats.org/officeDocument/2006/relationships/hyperlink" Target="https://www.hribi.net/gorovje/kamnisko_savinjske_alpe/3" TargetMode="External"/><Relationship Id="rId203" Type="http://schemas.openxmlformats.org/officeDocument/2006/relationships/hyperlink" Target="https://www.hribi.net/gorovje/posavsko_hribovje_in_dolenjska/25" TargetMode="External"/><Relationship Id="rId19" Type="http://schemas.openxmlformats.org/officeDocument/2006/relationships/hyperlink" Target="https://www.hribi.net/gora/sneznik/26/127" TargetMode="External"/><Relationship Id="rId224" Type="http://schemas.openxmlformats.org/officeDocument/2006/relationships/hyperlink" Target="https://obhodnice.pzs.si/index.php?pid=2" TargetMode="External"/><Relationship Id="rId245" Type="http://schemas.openxmlformats.org/officeDocument/2006/relationships/hyperlink" Target="https://www.pzs.si/vsebina.php?pid=58" TargetMode="External"/><Relationship Id="rId266" Type="http://schemas.openxmlformats.org/officeDocument/2006/relationships/hyperlink" Target="https://www.facebook.com/profile.php?id=100092129323524" TargetMode="External"/><Relationship Id="rId30" Type="http://schemas.openxmlformats.org/officeDocument/2006/relationships/hyperlink" Target="https://www.pzs.si/vsebina.php?pid=58" TargetMode="External"/><Relationship Id="rId105" Type="http://schemas.openxmlformats.org/officeDocument/2006/relationships/hyperlink" Target="https://www.hribi.net/gora/srednji_vogel/1/714" TargetMode="External"/><Relationship Id="rId126" Type="http://schemas.openxmlformats.org/officeDocument/2006/relationships/hyperlink" Target="https://www.hribi.net/gora/koca_na_bohorju/25/890" TargetMode="External"/><Relationship Id="rId147" Type="http://schemas.openxmlformats.org/officeDocument/2006/relationships/hyperlink" Target="https://www.hribi.net/gorovje/posavsko_hribovje_in_dolenjska/25" TargetMode="External"/><Relationship Id="rId168" Type="http://schemas.openxmlformats.org/officeDocument/2006/relationships/hyperlink" Target="https://www.hribi.net/tocka/vrh/grmada/17862" TargetMode="External"/><Relationship Id="rId51" Type="http://schemas.openxmlformats.org/officeDocument/2006/relationships/hyperlink" Target="https://www.hribi.net/gorovje/posavsko_hribovje_in_dolenjska/25" TargetMode="External"/><Relationship Id="rId72" Type="http://schemas.openxmlformats.org/officeDocument/2006/relationships/hyperlink" Target="https://www.hribi.net/gorovje/posavsko_hribovje_in_dolenjska/25" TargetMode="External"/><Relationship Id="rId93" Type="http://schemas.openxmlformats.org/officeDocument/2006/relationships/hyperlink" Target="https://www.hribi.net/gore/italija/2" TargetMode="External"/><Relationship Id="rId189" Type="http://schemas.openxmlformats.org/officeDocument/2006/relationships/hyperlink" Target="https://www.hribi.net/gora/stegovnik/11/442" TargetMode="External"/><Relationship Id="rId3" Type="http://schemas.openxmlformats.org/officeDocument/2006/relationships/hyperlink" Target="https://stanje-poti.pzs.si/" TargetMode="External"/><Relationship Id="rId214" Type="http://schemas.openxmlformats.org/officeDocument/2006/relationships/hyperlink" Target="https://www.hribi.net/gorovje/posavsko_hribovje_in_dolenjska/25" TargetMode="External"/><Relationship Id="rId235" Type="http://schemas.openxmlformats.org/officeDocument/2006/relationships/hyperlink" Target="https://www.hribi.net/gorovje/posavsko_hribovje_in_dolenjska/25" TargetMode="External"/><Relationship Id="rId256" Type="http://schemas.openxmlformats.org/officeDocument/2006/relationships/hyperlink" Target="https://www.hribi.net/gorovje/strojna_kosenjak_kozjak_in_slovenske_gorice/162" TargetMode="External"/><Relationship Id="rId116" Type="http://schemas.openxmlformats.org/officeDocument/2006/relationships/hyperlink" Target="https://www.hribi.net/gore/italija/2" TargetMode="External"/><Relationship Id="rId137" Type="http://schemas.openxmlformats.org/officeDocument/2006/relationships/hyperlink" Target="https://www.hribi.net/gorovje/posavsko_hribovje_in_dolenjska/25" TargetMode="External"/><Relationship Id="rId158" Type="http://schemas.openxmlformats.org/officeDocument/2006/relationships/hyperlink" Target="https://www.pzs.si/vsebina.php?pid=58" TargetMode="External"/><Relationship Id="rId20" Type="http://schemas.openxmlformats.org/officeDocument/2006/relationships/hyperlink" Target="https://www.hribi.net/gorovje/gorisko_notranjsko_in_sneznisko_hribovje/26" TargetMode="External"/><Relationship Id="rId41" Type="http://schemas.openxmlformats.org/officeDocument/2006/relationships/hyperlink" Target="https://www.pzs.si/vsebina.php?pid=58" TargetMode="External"/><Relationship Id="rId62" Type="http://schemas.openxmlformats.org/officeDocument/2006/relationships/hyperlink" Target="https://www.hribi.net/gora/medvizica/26/1153" TargetMode="External"/><Relationship Id="rId83" Type="http://schemas.openxmlformats.org/officeDocument/2006/relationships/hyperlink" Target="https://www.hribi.net/gorovje/posavsko_hribovje_in_dolenjska/25" TargetMode="External"/><Relationship Id="rId179" Type="http://schemas.openxmlformats.org/officeDocument/2006/relationships/hyperlink" Target="https://www.hribi.net/gorovje/posavsko_hribovje_in_dolenjska/25" TargetMode="External"/><Relationship Id="rId190" Type="http://schemas.openxmlformats.org/officeDocument/2006/relationships/hyperlink" Target="https://www.hribi.net/gorovje/karavanke/11" TargetMode="External"/><Relationship Id="rId204" Type="http://schemas.openxmlformats.org/officeDocument/2006/relationships/hyperlink" Target="https://www.hribi.net/gorovje/posavsko_hribovje_in_dolenjska/25" TargetMode="External"/><Relationship Id="rId225" Type="http://schemas.openxmlformats.org/officeDocument/2006/relationships/hyperlink" Target="https://obhodnice.pzs.si/index.php?pid=2" TargetMode="External"/><Relationship Id="rId246" Type="http://schemas.openxmlformats.org/officeDocument/2006/relationships/hyperlink" Target="https://www.pzs.si/vsebina.php?pid=58" TargetMode="External"/><Relationship Id="rId267" Type="http://schemas.openxmlformats.org/officeDocument/2006/relationships/hyperlink" Target="https://www.facebook.com/natalija.vahcic" TargetMode="External"/><Relationship Id="rId106" Type="http://schemas.openxmlformats.org/officeDocument/2006/relationships/hyperlink" Target="https://www.hribi.net/gora/zadnji_vogel/1/384" TargetMode="External"/><Relationship Id="rId127" Type="http://schemas.openxmlformats.org/officeDocument/2006/relationships/hyperlink" Target="https://www.hribi.net/gorovje/posavsko_hribovje_in_dolenjska/25" TargetMode="External"/><Relationship Id="rId10" Type="http://schemas.openxmlformats.org/officeDocument/2006/relationships/hyperlink" Target="https://www.hribi.net/gorovje/karavanke/11" TargetMode="External"/><Relationship Id="rId31" Type="http://schemas.openxmlformats.org/officeDocument/2006/relationships/hyperlink" Target="https://www.hribi.net/gorovje/posavsko_hribovje_in_dolenjska/25" TargetMode="External"/><Relationship Id="rId52" Type="http://schemas.openxmlformats.org/officeDocument/2006/relationships/hyperlink" Target="https://www.hribi.net/gora/smokuski_vrh/3/1149" TargetMode="External"/><Relationship Id="rId73" Type="http://schemas.openxmlformats.org/officeDocument/2006/relationships/hyperlink" Target="https://www.hribi.net/trenutne_razmere/slo/lepi_vrsic_-_cima_bella/10011/6976" TargetMode="External"/><Relationship Id="rId94" Type="http://schemas.openxmlformats.org/officeDocument/2006/relationships/hyperlink" Target="https://www.hribi.net/gore/italija/2" TargetMode="External"/><Relationship Id="rId148" Type="http://schemas.openxmlformats.org/officeDocument/2006/relationships/hyperlink" Target="https://www.hribi.net/gora/veliki_spicek/25/977" TargetMode="External"/><Relationship Id="rId169" Type="http://schemas.openxmlformats.org/officeDocument/2006/relationships/hyperlink" Target="https://www.hribi.net/gorovje/posavsko_hribovje_in_dolenjska/25" TargetMode="External"/><Relationship Id="rId4" Type="http://schemas.openxmlformats.org/officeDocument/2006/relationships/hyperlink" Target="https://www.pzs.si/vsebina.php?pid=58" TargetMode="External"/><Relationship Id="rId180" Type="http://schemas.openxmlformats.org/officeDocument/2006/relationships/hyperlink" Target="https://www.hribi.net/gorovje/posavsko_hribovje_in_dolenjska/25" TargetMode="External"/><Relationship Id="rId215" Type="http://schemas.openxmlformats.org/officeDocument/2006/relationships/hyperlink" Target="https://www.hribi.net/gorovje/posavsko_hribovje_in_dolenjska/25" TargetMode="External"/><Relationship Id="rId236" Type="http://schemas.openxmlformats.org/officeDocument/2006/relationships/hyperlink" Target="https://www.hribi.net/gorovje/posavsko_hribovje_in_dolenjska/25" TargetMode="External"/><Relationship Id="rId257" Type="http://schemas.openxmlformats.org/officeDocument/2006/relationships/hyperlink" Target="https://www.hribi.net/gorovje/posavsko_hribovje_in_dolenjska/25" TargetMode="External"/><Relationship Id="rId42" Type="http://schemas.openxmlformats.org/officeDocument/2006/relationships/hyperlink" Target="https://www.hribi.net/gora/korada/26/870" TargetMode="External"/><Relationship Id="rId84" Type="http://schemas.openxmlformats.org/officeDocument/2006/relationships/hyperlink" Target="https://www.hribi.net/gora/golica/11/252" TargetMode="External"/><Relationship Id="rId138" Type="http://schemas.openxmlformats.org/officeDocument/2006/relationships/hyperlink" Target="https://www.lepote-slovenije.si/krakovski-gozd/" TargetMode="External"/><Relationship Id="rId191" Type="http://schemas.openxmlformats.org/officeDocument/2006/relationships/hyperlink" Target="https://www.hribi.net/gora/snjeznik/33/923" TargetMode="External"/><Relationship Id="rId205" Type="http://schemas.openxmlformats.org/officeDocument/2006/relationships/hyperlink" Target="https://www.hribi.net/gorovje/posavsko_hribovje_in_dolenjska/25" TargetMode="External"/><Relationship Id="rId247" Type="http://schemas.openxmlformats.org/officeDocument/2006/relationships/hyperlink" Target="https://obhodnice.pzs.si/index.php?pid=2" TargetMode="External"/><Relationship Id="rId107" Type="http://schemas.openxmlformats.org/officeDocument/2006/relationships/hyperlink" Target="https://www.hribi.net/gorovje/velebit/30" TargetMode="External"/><Relationship Id="rId11" Type="http://schemas.openxmlformats.org/officeDocument/2006/relationships/hyperlink" Target="https://www.hribi.net/gorovje/pohorje_dravinjske_gorice_in_haloze/4" TargetMode="External"/><Relationship Id="rId53" Type="http://schemas.openxmlformats.org/officeDocument/2006/relationships/hyperlink" Target="https://www.hribi.net/gorovje/kamnisko_savinjske_alpe/3" TargetMode="External"/><Relationship Id="rId149" Type="http://schemas.openxmlformats.org/officeDocument/2006/relationships/hyperlink" Target="https://www.hribi.net/gora/planina_blato/1/1547"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hribi.net/gorovje/prekmurje/163" TargetMode="External"/><Relationship Id="rId18" Type="http://schemas.openxmlformats.org/officeDocument/2006/relationships/hyperlink" Target="https://www.hribi.net/gore/italija/2" TargetMode="External"/><Relationship Id="rId26" Type="http://schemas.openxmlformats.org/officeDocument/2006/relationships/hyperlink" Target="https://obhodnice.pzs.si/index.php?pid=2" TargetMode="External"/><Relationship Id="rId39" Type="http://schemas.openxmlformats.org/officeDocument/2006/relationships/hyperlink" Target="https://www.hribi.net/gore/bosna_in_hercegovina/6" TargetMode="External"/><Relationship Id="rId21" Type="http://schemas.openxmlformats.org/officeDocument/2006/relationships/hyperlink" Target="https://www.hribi.net/gorovja" TargetMode="External"/><Relationship Id="rId34" Type="http://schemas.openxmlformats.org/officeDocument/2006/relationships/hyperlink" Target="https://www.hribi.net/gorovje/posavsko_hribovje_in_dolenjska/25" TargetMode="External"/><Relationship Id="rId42" Type="http://schemas.openxmlformats.org/officeDocument/2006/relationships/hyperlink" Target="https://www.gov.si/teme/drzavni-prazniki-in-dela-prosti-dnevi/" TargetMode="External"/><Relationship Id="rId7" Type="http://schemas.openxmlformats.org/officeDocument/2006/relationships/hyperlink" Target="https://obhodnice.pzs.si/index.php?pid=38" TargetMode="External"/><Relationship Id="rId2" Type="http://schemas.openxmlformats.org/officeDocument/2006/relationships/hyperlink" Target="https://www.hribi.net/gorovje/gorisko_notranjsko_in_sneznisko_hribovje/26" TargetMode="External"/><Relationship Id="rId16" Type="http://schemas.openxmlformats.org/officeDocument/2006/relationships/hyperlink" Target="https://www.hribi.net/gorovje/posavsko_hribovje_in_dolenjska/25" TargetMode="External"/><Relationship Id="rId20" Type="http://schemas.openxmlformats.org/officeDocument/2006/relationships/hyperlink" Target="https://www.gov.si/teme/drzavni-prazniki-in-dela-prosti-dnevi/" TargetMode="External"/><Relationship Id="rId29" Type="http://schemas.openxmlformats.org/officeDocument/2006/relationships/hyperlink" Target="https://www.hribi.net/gorovje/kamnisko_savinjske_alpe/3" TargetMode="External"/><Relationship Id="rId41" Type="http://schemas.openxmlformats.org/officeDocument/2006/relationships/hyperlink" Target="https://www.hribi.net/gorovje/strojna_kosenjak_kozjak_in_slovenske_gorice/162" TargetMode="External"/><Relationship Id="rId1" Type="http://schemas.openxmlformats.org/officeDocument/2006/relationships/hyperlink" Target="https://www.hribi.net/gorovja" TargetMode="External"/><Relationship Id="rId6" Type="http://schemas.openxmlformats.org/officeDocument/2006/relationships/hyperlink" Target="https://obhodnice.pzs.si/index.php?pid=2" TargetMode="External"/><Relationship Id="rId11" Type="http://schemas.openxmlformats.org/officeDocument/2006/relationships/hyperlink" Target="https://www.hribi.net/gorovje/pohorje_dravinjske_gorice_in_haloze/4" TargetMode="External"/><Relationship Id="rId24" Type="http://schemas.openxmlformats.org/officeDocument/2006/relationships/hyperlink" Target="https://www.pzs.si/vsebina.php?pid=58" TargetMode="External"/><Relationship Id="rId32" Type="http://schemas.openxmlformats.org/officeDocument/2006/relationships/hyperlink" Target="https://www.hribi.net/gorovje/polhograjsko_hribovje_in_ljubljana/5" TargetMode="External"/><Relationship Id="rId37" Type="http://schemas.openxmlformats.org/officeDocument/2006/relationships/hyperlink" Target="https://www.hribi.net/gore/italija/2" TargetMode="External"/><Relationship Id="rId40" Type="http://schemas.openxmlformats.org/officeDocument/2006/relationships/hyperlink" Target="https://www.hribi.net/gorovje/skofjelosko_cerkljansko_hribovje_in_jelovica/21" TargetMode="External"/><Relationship Id="rId5" Type="http://schemas.openxmlformats.org/officeDocument/2006/relationships/hyperlink" Target="https://www.pzs.si/vsebina.php?pid=58" TargetMode="External"/><Relationship Id="rId15" Type="http://schemas.openxmlformats.org/officeDocument/2006/relationships/hyperlink" Target="https://www.hribi.net/gorovje/strojna_kosenjak_kozjak_in_slovenske_gorice/162" TargetMode="External"/><Relationship Id="rId23" Type="http://schemas.openxmlformats.org/officeDocument/2006/relationships/hyperlink" Target="https://stanje-poti.pzs.si/" TargetMode="External"/><Relationship Id="rId28" Type="http://schemas.openxmlformats.org/officeDocument/2006/relationships/hyperlink" Target="https://www.hribi.net/gorovje/julijske_alpe/1" TargetMode="External"/><Relationship Id="rId36" Type="http://schemas.openxmlformats.org/officeDocument/2006/relationships/hyperlink" Target="https://www.hribi.net/gore/hrvaska/4" TargetMode="External"/><Relationship Id="rId10" Type="http://schemas.openxmlformats.org/officeDocument/2006/relationships/hyperlink" Target="https://www.hribi.net/gorovje/karavanke/11" TargetMode="External"/><Relationship Id="rId19" Type="http://schemas.openxmlformats.org/officeDocument/2006/relationships/hyperlink" Target="https://www.hribi.net/gore/avstrija/3" TargetMode="External"/><Relationship Id="rId31" Type="http://schemas.openxmlformats.org/officeDocument/2006/relationships/hyperlink" Target="https://www.hribi.net/gorovje/pohorje_dravinjske_gorice_in_haloze/4" TargetMode="External"/><Relationship Id="rId4" Type="http://schemas.openxmlformats.org/officeDocument/2006/relationships/hyperlink" Target="https://www.pzs.si/vsebina.php?pid=58" TargetMode="External"/><Relationship Id="rId9" Type="http://schemas.openxmlformats.org/officeDocument/2006/relationships/hyperlink" Target="https://www.hribi.net/gorovje/kamnisko_savinjske_alpe/3" TargetMode="External"/><Relationship Id="rId14" Type="http://schemas.openxmlformats.org/officeDocument/2006/relationships/hyperlink" Target="https://www.hribi.net/gorovje/skofjelosko_cerkljansko_hribovje_in_jelovica/21" TargetMode="External"/><Relationship Id="rId22" Type="http://schemas.openxmlformats.org/officeDocument/2006/relationships/hyperlink" Target="https://www.hribi.net/gorovje/gorisko_notranjsko_in_sneznisko_hribovje/26" TargetMode="External"/><Relationship Id="rId27" Type="http://schemas.openxmlformats.org/officeDocument/2006/relationships/hyperlink" Target="https://obhodnice.pzs.si/index.php?pid=38" TargetMode="External"/><Relationship Id="rId30" Type="http://schemas.openxmlformats.org/officeDocument/2006/relationships/hyperlink" Target="https://www.hribi.net/gorovje/karavanke/11" TargetMode="External"/><Relationship Id="rId35" Type="http://schemas.openxmlformats.org/officeDocument/2006/relationships/hyperlink" Target="https://www.hribi.net/gore/bosna_in_hercegovina/6" TargetMode="External"/><Relationship Id="rId43" Type="http://schemas.openxmlformats.org/officeDocument/2006/relationships/printerSettings" Target="../printerSettings/printerSettings1.bin"/><Relationship Id="rId8" Type="http://schemas.openxmlformats.org/officeDocument/2006/relationships/hyperlink" Target="https://www.hribi.net/gorovje/julijske_alpe/1" TargetMode="External"/><Relationship Id="rId3" Type="http://schemas.openxmlformats.org/officeDocument/2006/relationships/hyperlink" Target="https://stanje-poti.pzs.si/" TargetMode="External"/><Relationship Id="rId12" Type="http://schemas.openxmlformats.org/officeDocument/2006/relationships/hyperlink" Target="https://www.hribi.net/gorovje/polhograjsko_hribovje_in_ljubljana/5" TargetMode="External"/><Relationship Id="rId17" Type="http://schemas.openxmlformats.org/officeDocument/2006/relationships/hyperlink" Target="https://www.hribi.net/gore/hrvaska/4" TargetMode="External"/><Relationship Id="rId25" Type="http://schemas.openxmlformats.org/officeDocument/2006/relationships/hyperlink" Target="https://www.pzs.si/vsebina.php?pid=58" TargetMode="External"/><Relationship Id="rId33" Type="http://schemas.openxmlformats.org/officeDocument/2006/relationships/hyperlink" Target="https://www.hribi.net/gorovje/prekmurje/163" TargetMode="External"/><Relationship Id="rId38" Type="http://schemas.openxmlformats.org/officeDocument/2006/relationships/hyperlink" Target="https://www.hribi.net/gore/avstrija/3"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facebook.com/hocevar.milena" TargetMode="External"/><Relationship Id="rId21" Type="http://schemas.openxmlformats.org/officeDocument/2006/relationships/hyperlink" Target="https://www.facebook.com/vera.polak.96" TargetMode="External"/><Relationship Id="rId42" Type="http://schemas.openxmlformats.org/officeDocument/2006/relationships/hyperlink" Target="https://www.facebook.com/nusa.rozman.18" TargetMode="External"/><Relationship Id="rId47" Type="http://schemas.openxmlformats.org/officeDocument/2006/relationships/hyperlink" Target="https://www.facebook.com/saso.cargonja" TargetMode="External"/><Relationship Id="rId63" Type="http://schemas.openxmlformats.org/officeDocument/2006/relationships/hyperlink" Target="https://www.facebook.com/danica.fux" TargetMode="External"/><Relationship Id="rId68" Type="http://schemas.openxmlformats.org/officeDocument/2006/relationships/hyperlink" Target="https://www.facebook.com/mladinski.odsekpdbrezice" TargetMode="External"/><Relationship Id="rId7" Type="http://schemas.openxmlformats.org/officeDocument/2006/relationships/hyperlink" Target="https://www.facebook.com/profile.php?id=100009696695890" TargetMode="External"/><Relationship Id="rId2" Type="http://schemas.openxmlformats.org/officeDocument/2006/relationships/hyperlink" Target="https://www.facebook.com/mareSLO85" TargetMode="External"/><Relationship Id="rId16" Type="http://schemas.openxmlformats.org/officeDocument/2006/relationships/hyperlink" Target="https://www.facebook.com/mihaela.volk.31" TargetMode="External"/><Relationship Id="rId29" Type="http://schemas.openxmlformats.org/officeDocument/2006/relationships/hyperlink" Target="https://www.facebook.com/danica.fux" TargetMode="External"/><Relationship Id="rId11" Type="http://schemas.openxmlformats.org/officeDocument/2006/relationships/hyperlink" Target="https://www.facebook.com/natalija.vahcic" TargetMode="External"/><Relationship Id="rId24" Type="http://schemas.openxmlformats.org/officeDocument/2006/relationships/hyperlink" Target="https://www.facebook.com/sonja.klakocar" TargetMode="External"/><Relationship Id="rId32" Type="http://schemas.openxmlformats.org/officeDocument/2006/relationships/hyperlink" Target="https://www.facebook.com/andreja.matijevc" TargetMode="External"/><Relationship Id="rId37" Type="http://schemas.openxmlformats.org/officeDocument/2006/relationships/hyperlink" Target="https://www.facebook.com/toni.hribar.142" TargetMode="External"/><Relationship Id="rId40" Type="http://schemas.openxmlformats.org/officeDocument/2006/relationships/hyperlink" Target="https://www.facebook.com/profile.php?id=100009696695890" TargetMode="External"/><Relationship Id="rId45" Type="http://schemas.openxmlformats.org/officeDocument/2006/relationships/hyperlink" Target="https://www.facebook.com/martin.vimpolsek" TargetMode="External"/><Relationship Id="rId53" Type="http://schemas.openxmlformats.org/officeDocument/2006/relationships/hyperlink" Target="https://www.facebook.com/profile.php?id=100076837953662" TargetMode="External"/><Relationship Id="rId58" Type="http://schemas.openxmlformats.org/officeDocument/2006/relationships/hyperlink" Target="https://www.facebook.com/sonja.klakocar" TargetMode="External"/><Relationship Id="rId66" Type="http://schemas.openxmlformats.org/officeDocument/2006/relationships/hyperlink" Target="https://www.facebook.com/andreja.matijevc" TargetMode="External"/><Relationship Id="rId5" Type="http://schemas.openxmlformats.org/officeDocument/2006/relationships/hyperlink" Target="https://www.facebook.com/profile.php?id=100092129323524" TargetMode="External"/><Relationship Id="rId61" Type="http://schemas.openxmlformats.org/officeDocument/2006/relationships/hyperlink" Target="https://www.facebook.com/marko.gluhak.5" TargetMode="External"/><Relationship Id="rId19" Type="http://schemas.openxmlformats.org/officeDocument/2006/relationships/hyperlink" Target="https://www.facebook.com/profile.php?id=100076837953662" TargetMode="External"/><Relationship Id="rId14" Type="http://schemas.openxmlformats.org/officeDocument/2006/relationships/hyperlink" Target="https://www.facebook.com/darja.serbec" TargetMode="External"/><Relationship Id="rId22" Type="http://schemas.openxmlformats.org/officeDocument/2006/relationships/hyperlink" Target="https://www.facebook.com/okrepcevalnicavrtnica" TargetMode="External"/><Relationship Id="rId27" Type="http://schemas.openxmlformats.org/officeDocument/2006/relationships/hyperlink" Target="https://www.facebook.com/marko.gluhak.5" TargetMode="External"/><Relationship Id="rId30" Type="http://schemas.openxmlformats.org/officeDocument/2006/relationships/hyperlink" Target="https://www.facebook.com/profile.php?id=100009059228385" TargetMode="External"/><Relationship Id="rId35" Type="http://schemas.openxmlformats.org/officeDocument/2006/relationships/hyperlink" Target="https://www.facebook.com/mareSLO85" TargetMode="External"/><Relationship Id="rId43" Type="http://schemas.openxmlformats.org/officeDocument/2006/relationships/hyperlink" Target="https://www.facebook.com/mojca.sterk" TargetMode="External"/><Relationship Id="rId48" Type="http://schemas.openxmlformats.org/officeDocument/2006/relationships/hyperlink" Target="https://www.facebook.com/darja.serbec" TargetMode="External"/><Relationship Id="rId56" Type="http://schemas.openxmlformats.org/officeDocument/2006/relationships/hyperlink" Target="https://www.facebook.com/okrepcevalnicavrtnica" TargetMode="External"/><Relationship Id="rId64" Type="http://schemas.openxmlformats.org/officeDocument/2006/relationships/hyperlink" Target="https://www.facebook.com/profile.php?id=100009059228385" TargetMode="External"/><Relationship Id="rId69" Type="http://schemas.openxmlformats.org/officeDocument/2006/relationships/printerSettings" Target="../printerSettings/printerSettings2.bin"/><Relationship Id="rId8" Type="http://schemas.openxmlformats.org/officeDocument/2006/relationships/hyperlink" Target="https://www.facebook.com/franci.petelinc" TargetMode="External"/><Relationship Id="rId51" Type="http://schemas.openxmlformats.org/officeDocument/2006/relationships/hyperlink" Target="https://www.facebook.com/cvetka.siftar" TargetMode="External"/><Relationship Id="rId3" Type="http://schemas.openxmlformats.org/officeDocument/2006/relationships/hyperlink" Target="https://www.facebook.com/sara.gregl" TargetMode="External"/><Relationship Id="rId12" Type="http://schemas.openxmlformats.org/officeDocument/2006/relationships/hyperlink" Target="https://www.facebook.com/martin.vimpolsek" TargetMode="External"/><Relationship Id="rId17" Type="http://schemas.openxmlformats.org/officeDocument/2006/relationships/hyperlink" Target="https://www.facebook.com/cvetka.siftar" TargetMode="External"/><Relationship Id="rId25" Type="http://schemas.openxmlformats.org/officeDocument/2006/relationships/hyperlink" Target="https://www.facebook.com/metka.hrovatic" TargetMode="External"/><Relationship Id="rId33" Type="http://schemas.openxmlformats.org/officeDocument/2006/relationships/hyperlink" Target="https://www.facebook.com/profile.php?id=100068335974073" TargetMode="External"/><Relationship Id="rId38" Type="http://schemas.openxmlformats.org/officeDocument/2006/relationships/hyperlink" Target="https://www.facebook.com/profile.php?id=100092129323524" TargetMode="External"/><Relationship Id="rId46" Type="http://schemas.openxmlformats.org/officeDocument/2006/relationships/hyperlink" Target="https://www.facebook.com/rebeka.gasparin" TargetMode="External"/><Relationship Id="rId59" Type="http://schemas.openxmlformats.org/officeDocument/2006/relationships/hyperlink" Target="https://www.facebook.com/metka.hrovatic" TargetMode="External"/><Relationship Id="rId67" Type="http://schemas.openxmlformats.org/officeDocument/2006/relationships/hyperlink" Target="https://www.facebook.com/profile.php?id=100068335974073" TargetMode="External"/><Relationship Id="rId20" Type="http://schemas.openxmlformats.org/officeDocument/2006/relationships/hyperlink" Target="https://www.facebook.com/profile.php?id=100002069726856" TargetMode="External"/><Relationship Id="rId41" Type="http://schemas.openxmlformats.org/officeDocument/2006/relationships/hyperlink" Target="https://www.facebook.com/franci.petelinc" TargetMode="External"/><Relationship Id="rId54" Type="http://schemas.openxmlformats.org/officeDocument/2006/relationships/hyperlink" Target="https://www.facebook.com/profile.php?id=100002069726856" TargetMode="External"/><Relationship Id="rId62" Type="http://schemas.openxmlformats.org/officeDocument/2006/relationships/hyperlink" Target="https://www.facebook.com/simex14" TargetMode="External"/><Relationship Id="rId1" Type="http://schemas.openxmlformats.org/officeDocument/2006/relationships/hyperlink" Target="https://www.facebook.com/rebeka.gasparin" TargetMode="External"/><Relationship Id="rId6" Type="http://schemas.openxmlformats.org/officeDocument/2006/relationships/hyperlink" Target="https://www.facebook.com/matej0104" TargetMode="External"/><Relationship Id="rId15" Type="http://schemas.openxmlformats.org/officeDocument/2006/relationships/hyperlink" Target="https://www.facebook.com/irena.skorc.7" TargetMode="External"/><Relationship Id="rId23" Type="http://schemas.openxmlformats.org/officeDocument/2006/relationships/hyperlink" Target="https://www.facebook.com/tadeja.riskoler" TargetMode="External"/><Relationship Id="rId28" Type="http://schemas.openxmlformats.org/officeDocument/2006/relationships/hyperlink" Target="https://www.facebook.com/simex14" TargetMode="External"/><Relationship Id="rId36" Type="http://schemas.openxmlformats.org/officeDocument/2006/relationships/hyperlink" Target="https://www.facebook.com/sara.gregl" TargetMode="External"/><Relationship Id="rId49" Type="http://schemas.openxmlformats.org/officeDocument/2006/relationships/hyperlink" Target="https://www.facebook.com/irena.skorc.7" TargetMode="External"/><Relationship Id="rId57" Type="http://schemas.openxmlformats.org/officeDocument/2006/relationships/hyperlink" Target="https://www.facebook.com/tadeja.riskoler" TargetMode="External"/><Relationship Id="rId10" Type="http://schemas.openxmlformats.org/officeDocument/2006/relationships/hyperlink" Target="https://www.facebook.com/mojca.sterk" TargetMode="External"/><Relationship Id="rId31" Type="http://schemas.openxmlformats.org/officeDocument/2006/relationships/hyperlink" Target="https://www.facebook.com/simat28" TargetMode="External"/><Relationship Id="rId44" Type="http://schemas.openxmlformats.org/officeDocument/2006/relationships/hyperlink" Target="https://www.facebook.com/natalija.vahcic" TargetMode="External"/><Relationship Id="rId52" Type="http://schemas.openxmlformats.org/officeDocument/2006/relationships/hyperlink" Target="https://www.facebook.com/natasa.petelincsintic" TargetMode="External"/><Relationship Id="rId60" Type="http://schemas.openxmlformats.org/officeDocument/2006/relationships/hyperlink" Target="https://www.facebook.com/hocevar.milena" TargetMode="External"/><Relationship Id="rId65" Type="http://schemas.openxmlformats.org/officeDocument/2006/relationships/hyperlink" Target="https://www.facebook.com/simat28" TargetMode="External"/><Relationship Id="rId4" Type="http://schemas.openxmlformats.org/officeDocument/2006/relationships/hyperlink" Target="https://www.facebook.com/toni.hribar.142" TargetMode="External"/><Relationship Id="rId9" Type="http://schemas.openxmlformats.org/officeDocument/2006/relationships/hyperlink" Target="https://www.facebook.com/nusa.rozman.18" TargetMode="External"/><Relationship Id="rId13" Type="http://schemas.openxmlformats.org/officeDocument/2006/relationships/hyperlink" Target="https://www.facebook.com/saso.cargonja" TargetMode="External"/><Relationship Id="rId18" Type="http://schemas.openxmlformats.org/officeDocument/2006/relationships/hyperlink" Target="https://www.facebook.com/natasa.petelincsintic" TargetMode="External"/><Relationship Id="rId39" Type="http://schemas.openxmlformats.org/officeDocument/2006/relationships/hyperlink" Target="https://www.facebook.com/matej0104" TargetMode="External"/><Relationship Id="rId34" Type="http://schemas.openxmlformats.org/officeDocument/2006/relationships/hyperlink" Target="https://www.facebook.com/mladinski.odsekpdbrezice" TargetMode="External"/><Relationship Id="rId50" Type="http://schemas.openxmlformats.org/officeDocument/2006/relationships/hyperlink" Target="https://www.facebook.com/mihaela.volk.31" TargetMode="External"/><Relationship Id="rId55" Type="http://schemas.openxmlformats.org/officeDocument/2006/relationships/hyperlink" Target="https://www.facebook.com/vera.polak.9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ribi.net/gorovje/julijske_alpe/1" TargetMode="External"/><Relationship Id="rId13" Type="http://schemas.openxmlformats.org/officeDocument/2006/relationships/hyperlink" Target="https://www.hribi.net/gorovje/prekmurje/163" TargetMode="External"/><Relationship Id="rId18" Type="http://schemas.openxmlformats.org/officeDocument/2006/relationships/hyperlink" Target="https://www.hribi.net/gore/italija/2" TargetMode="External"/><Relationship Id="rId3" Type="http://schemas.openxmlformats.org/officeDocument/2006/relationships/hyperlink" Target="https://stanje-poti.pzs.si/" TargetMode="External"/><Relationship Id="rId21" Type="http://schemas.openxmlformats.org/officeDocument/2006/relationships/hyperlink" Target="https://www.hribi.net/gore/bosna_in_hercegovina/6" TargetMode="External"/><Relationship Id="rId7" Type="http://schemas.openxmlformats.org/officeDocument/2006/relationships/hyperlink" Target="https://obhodnice.pzs.si/index.php?pid=38" TargetMode="External"/><Relationship Id="rId12" Type="http://schemas.openxmlformats.org/officeDocument/2006/relationships/hyperlink" Target="https://www.hribi.net/gorovje/polhograjsko_hribovje_in_ljubljana/5" TargetMode="External"/><Relationship Id="rId17" Type="http://schemas.openxmlformats.org/officeDocument/2006/relationships/hyperlink" Target="https://www.hribi.net/gore/hrvaska/4" TargetMode="External"/><Relationship Id="rId2" Type="http://schemas.openxmlformats.org/officeDocument/2006/relationships/hyperlink" Target="https://www.hribi.net/gorovje/gorisko_notranjsko_in_sneznisko_hribovje/26" TargetMode="External"/><Relationship Id="rId16" Type="http://schemas.openxmlformats.org/officeDocument/2006/relationships/hyperlink" Target="https://www.hribi.net/gorovje/posavsko_hribovje_in_dolenjska/25" TargetMode="External"/><Relationship Id="rId20" Type="http://schemas.openxmlformats.org/officeDocument/2006/relationships/hyperlink" Target="https://www.gov.si/teme/drzavni-prazniki-in-dela-prosti-dnevi/" TargetMode="External"/><Relationship Id="rId1" Type="http://schemas.openxmlformats.org/officeDocument/2006/relationships/hyperlink" Target="https://www.hribi.net/gorovja" TargetMode="External"/><Relationship Id="rId6" Type="http://schemas.openxmlformats.org/officeDocument/2006/relationships/hyperlink" Target="https://obhodnice.pzs.si/index.php?pid=2" TargetMode="External"/><Relationship Id="rId11" Type="http://schemas.openxmlformats.org/officeDocument/2006/relationships/hyperlink" Target="https://www.hribi.net/gorovje/pohorje_dravinjske_gorice_in_haloze/4" TargetMode="External"/><Relationship Id="rId5" Type="http://schemas.openxmlformats.org/officeDocument/2006/relationships/hyperlink" Target="https://www.pzs.si/vsebina.php?pid=58" TargetMode="External"/><Relationship Id="rId15" Type="http://schemas.openxmlformats.org/officeDocument/2006/relationships/hyperlink" Target="https://www.hribi.net/gorovje/strojna_kosenjak_kozjak_in_slovenske_gorice/162" TargetMode="External"/><Relationship Id="rId10" Type="http://schemas.openxmlformats.org/officeDocument/2006/relationships/hyperlink" Target="https://www.hribi.net/gorovje/karavanke/11" TargetMode="External"/><Relationship Id="rId19" Type="http://schemas.openxmlformats.org/officeDocument/2006/relationships/hyperlink" Target="https://www.hribi.net/gore/avstrija/3" TargetMode="External"/><Relationship Id="rId4" Type="http://schemas.openxmlformats.org/officeDocument/2006/relationships/hyperlink" Target="https://www.pzs.si/vsebina.php?pid=58" TargetMode="External"/><Relationship Id="rId9" Type="http://schemas.openxmlformats.org/officeDocument/2006/relationships/hyperlink" Target="https://www.hribi.net/gorovje/kamnisko_savinjske_alpe/3" TargetMode="External"/><Relationship Id="rId14" Type="http://schemas.openxmlformats.org/officeDocument/2006/relationships/hyperlink" Target="https://www.hribi.net/gorovje/skofjelosko_cerkljansko_hribovje_in_jelovica/2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hribi.net/gorovje/julijske_alpe/1" TargetMode="External"/><Relationship Id="rId13" Type="http://schemas.openxmlformats.org/officeDocument/2006/relationships/hyperlink" Target="https://www.hribi.net/gorovje/prekmurje/163" TargetMode="External"/><Relationship Id="rId18" Type="http://schemas.openxmlformats.org/officeDocument/2006/relationships/hyperlink" Target="https://www.hribi.net/gore/italija/2" TargetMode="External"/><Relationship Id="rId3" Type="http://schemas.openxmlformats.org/officeDocument/2006/relationships/hyperlink" Target="https://www.pzs.si/vsebina.php?pid=58" TargetMode="External"/><Relationship Id="rId7" Type="http://schemas.openxmlformats.org/officeDocument/2006/relationships/hyperlink" Target="https://www.hribi.net/gorovje/gorisko_notranjsko_in_sneznisko_hribovje/26" TargetMode="External"/><Relationship Id="rId12" Type="http://schemas.openxmlformats.org/officeDocument/2006/relationships/hyperlink" Target="https://www.hribi.net/gorovje/polhograjsko_hribovje_in_ljubljana/5" TargetMode="External"/><Relationship Id="rId17" Type="http://schemas.openxmlformats.org/officeDocument/2006/relationships/hyperlink" Target="https://www.hribi.net/gore/hrvaska/4" TargetMode="External"/><Relationship Id="rId2" Type="http://schemas.openxmlformats.org/officeDocument/2006/relationships/hyperlink" Target="https://stanje-poti.pzs.si/" TargetMode="External"/><Relationship Id="rId16" Type="http://schemas.openxmlformats.org/officeDocument/2006/relationships/hyperlink" Target="https://www.hribi.net/gorovje/posavsko_hribovje_in_dolenjska/25" TargetMode="External"/><Relationship Id="rId1" Type="http://schemas.openxmlformats.org/officeDocument/2006/relationships/hyperlink" Target="https://www.hribi.net/gorovja" TargetMode="External"/><Relationship Id="rId6" Type="http://schemas.openxmlformats.org/officeDocument/2006/relationships/hyperlink" Target="https://obhodnice.pzs.si/index.php?pid=38" TargetMode="External"/><Relationship Id="rId11" Type="http://schemas.openxmlformats.org/officeDocument/2006/relationships/hyperlink" Target="https://www.hribi.net/gorovje/pohorje_dravinjske_gorice_in_haloze/4" TargetMode="External"/><Relationship Id="rId5" Type="http://schemas.openxmlformats.org/officeDocument/2006/relationships/hyperlink" Target="https://obhodnice.pzs.si/index.php?pid=2" TargetMode="External"/><Relationship Id="rId15" Type="http://schemas.openxmlformats.org/officeDocument/2006/relationships/hyperlink" Target="https://www.hribi.net/gorovje/strojna_kosenjak_kozjak_in_slovenske_gorice/162" TargetMode="External"/><Relationship Id="rId10" Type="http://schemas.openxmlformats.org/officeDocument/2006/relationships/hyperlink" Target="https://www.hribi.net/gorovje/karavanke/11" TargetMode="External"/><Relationship Id="rId19" Type="http://schemas.openxmlformats.org/officeDocument/2006/relationships/hyperlink" Target="https://www.hribi.net/gore/avstrija/3" TargetMode="External"/><Relationship Id="rId4" Type="http://schemas.openxmlformats.org/officeDocument/2006/relationships/hyperlink" Target="https://www.pzs.si/vsebina.php?pid=58" TargetMode="External"/><Relationship Id="rId9" Type="http://schemas.openxmlformats.org/officeDocument/2006/relationships/hyperlink" Target="https://www.hribi.net/gorovje/kamnisko_savinjske_alpe/3" TargetMode="External"/><Relationship Id="rId14" Type="http://schemas.openxmlformats.org/officeDocument/2006/relationships/hyperlink" Target="https://www.hribi.net/gorovje/skofjelosko_cerkljansko_hribovje_in_jelovica/2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hribi.net/gorovje/karavanke/11" TargetMode="External"/><Relationship Id="rId21" Type="http://schemas.openxmlformats.org/officeDocument/2006/relationships/hyperlink" Target="https://www.hribi.net/gora/matajur/1/747" TargetMode="External"/><Relationship Id="rId42" Type="http://schemas.openxmlformats.org/officeDocument/2006/relationships/hyperlink" Target="https://www.hribi.net/gorovje/posavsko_hribovje_in_dolenjska/25" TargetMode="External"/><Relationship Id="rId47" Type="http://schemas.openxmlformats.org/officeDocument/2006/relationships/hyperlink" Target="https://www.hribi.net/gora/razor/1/9" TargetMode="External"/><Relationship Id="rId63" Type="http://schemas.openxmlformats.org/officeDocument/2006/relationships/hyperlink" Target="https://www.hribi.net/gora/veliki_nabojs___monte_nabois_grande/1/1529" TargetMode="External"/><Relationship Id="rId68" Type="http://schemas.openxmlformats.org/officeDocument/2006/relationships/hyperlink" Target="https://www.hribi.net/gorovje/julijske_alpe/1" TargetMode="External"/><Relationship Id="rId84" Type="http://schemas.openxmlformats.org/officeDocument/2006/relationships/hyperlink" Target="https://www.pzs.si/vsebina.php?pid=58" TargetMode="External"/><Relationship Id="rId89" Type="http://schemas.openxmlformats.org/officeDocument/2006/relationships/hyperlink" Target="https://www.pzs.si/vsebina.php?pid=58" TargetMode="External"/><Relationship Id="rId112" Type="http://schemas.openxmlformats.org/officeDocument/2006/relationships/hyperlink" Target="https://www.pzs.si/vsebina.php?pid=58" TargetMode="External"/><Relationship Id="rId16" Type="http://schemas.openxmlformats.org/officeDocument/2006/relationships/hyperlink" Target="https://www.hribi.net/gora/zasavska_sveta_gora/25/214" TargetMode="External"/><Relationship Id="rId107" Type="http://schemas.openxmlformats.org/officeDocument/2006/relationships/hyperlink" Target="https://www.hribi.net/gorovje/posavsko_hribovje_in_dolenjska/25" TargetMode="External"/><Relationship Id="rId11" Type="http://schemas.openxmlformats.org/officeDocument/2006/relationships/hyperlink" Target="https://www.hribi.net/tocka/vrh/velika_kapela/78767" TargetMode="External"/><Relationship Id="rId32" Type="http://schemas.openxmlformats.org/officeDocument/2006/relationships/hyperlink" Target="https://www.hribi.net/gora/lisca/25/766" TargetMode="External"/><Relationship Id="rId37" Type="http://schemas.openxmlformats.org/officeDocument/2006/relationships/hyperlink" Target="https://www.hribi.net/gorovje/posavsko_hribovje_in_dolenjska/25" TargetMode="External"/><Relationship Id="rId53" Type="http://schemas.openxmlformats.org/officeDocument/2006/relationships/hyperlink" Target="https://www.hribi.net/gorovje/posavsko_hribovje_in_dolenjska/25" TargetMode="External"/><Relationship Id="rId58" Type="http://schemas.openxmlformats.org/officeDocument/2006/relationships/hyperlink" Target="https://www.hribi.net/gorovje/karavanke/11" TargetMode="External"/><Relationship Id="rId74" Type="http://schemas.openxmlformats.org/officeDocument/2006/relationships/hyperlink" Target="https://www.hribi.net/gore/avstrija/3" TargetMode="External"/><Relationship Id="rId79" Type="http://schemas.openxmlformats.org/officeDocument/2006/relationships/hyperlink" Target="https://www.hribi.net/gora/triglav/1/1" TargetMode="External"/><Relationship Id="rId102" Type="http://schemas.openxmlformats.org/officeDocument/2006/relationships/hyperlink" Target="https://www.hribi.net/gorovje/posavsko_hribovje_in_dolenjska/25" TargetMode="External"/><Relationship Id="rId5" Type="http://schemas.openxmlformats.org/officeDocument/2006/relationships/hyperlink" Target="https://www.hribi.net/gora/kum/25/192" TargetMode="External"/><Relationship Id="rId90" Type="http://schemas.openxmlformats.org/officeDocument/2006/relationships/hyperlink" Target="https://www.pzs.si/vsebina.php?pid=58" TargetMode="External"/><Relationship Id="rId95" Type="http://schemas.openxmlformats.org/officeDocument/2006/relationships/hyperlink" Target="https://www.hribi.net/gorovje/karavanke/11" TargetMode="External"/><Relationship Id="rId22" Type="http://schemas.openxmlformats.org/officeDocument/2006/relationships/hyperlink" Target="https://www.hribi.net/gorovje/posavsko_hribovje_in_dolenjska/25" TargetMode="External"/><Relationship Id="rId27" Type="http://schemas.openxmlformats.org/officeDocument/2006/relationships/hyperlink" Target="https://www.hribi.net/gorovje/gorisko_notranjsko_in_sneznisko_hribovje/26" TargetMode="External"/><Relationship Id="rId43" Type="http://schemas.openxmlformats.org/officeDocument/2006/relationships/hyperlink" Target="https://www.hribi.net/gorovje/posavsko_hribovje_in_dolenjska/25" TargetMode="External"/><Relationship Id="rId48" Type="http://schemas.openxmlformats.org/officeDocument/2006/relationships/hyperlink" Target="https://www.hribi.net/gorovje/kamnisko_savinjske_alpe/3" TargetMode="External"/><Relationship Id="rId64" Type="http://schemas.openxmlformats.org/officeDocument/2006/relationships/hyperlink" Target="https://www.hribi.net/gorovje/julijske_alpe/1" TargetMode="External"/><Relationship Id="rId69" Type="http://schemas.openxmlformats.org/officeDocument/2006/relationships/hyperlink" Target="https://www.hribi.net/gora/prisank___prisojnik/1/18" TargetMode="External"/><Relationship Id="rId113" Type="http://schemas.openxmlformats.org/officeDocument/2006/relationships/hyperlink" Target="https://www.hribi.net/gorovje/kamnisko_savinjske_alpe/3" TargetMode="External"/><Relationship Id="rId80" Type="http://schemas.openxmlformats.org/officeDocument/2006/relationships/hyperlink" Target="https://www.hribi.net/trenutne_razmere/hrv/bogdin_rebra_jazvina_krezala_grobniske_alpe/33/9541" TargetMode="External"/><Relationship Id="rId85" Type="http://schemas.openxmlformats.org/officeDocument/2006/relationships/hyperlink" Target="https://www.pzs.si/vsebina.php?pid=58" TargetMode="External"/><Relationship Id="rId12" Type="http://schemas.openxmlformats.org/officeDocument/2006/relationships/hyperlink" Target="../../../../Users/markogr/Downloads/Smoku&#353;ki%20vrh" TargetMode="External"/><Relationship Id="rId17" Type="http://schemas.openxmlformats.org/officeDocument/2006/relationships/hyperlink" Target="https://www.hribi.net/gora/boc/11/543" TargetMode="External"/><Relationship Id="rId33" Type="http://schemas.openxmlformats.org/officeDocument/2006/relationships/hyperlink" Target="https://www.hribi.net/gorovje/posavsko_hribovje_in_dolenjska/25" TargetMode="External"/><Relationship Id="rId38" Type="http://schemas.openxmlformats.org/officeDocument/2006/relationships/hyperlink" Target="https://www.hribi.net/gorovje/skofjelosko_cerkljansko_hribovje_in_jelovica/21" TargetMode="External"/><Relationship Id="rId59" Type="http://schemas.openxmlformats.org/officeDocument/2006/relationships/hyperlink" Target="https://www.hribi.net/gore/hrvaska/4" TargetMode="External"/><Relationship Id="rId103" Type="http://schemas.openxmlformats.org/officeDocument/2006/relationships/hyperlink" Target="https://www.hribi.net/gora/smrekovec/3/485" TargetMode="External"/><Relationship Id="rId108" Type="http://schemas.openxmlformats.org/officeDocument/2006/relationships/hyperlink" Target="https://www.hribi.net/gore/italija/2" TargetMode="External"/><Relationship Id="rId54" Type="http://schemas.openxmlformats.org/officeDocument/2006/relationships/hyperlink" Target="https://www.hribi.net/gorovje/posavsko_hribovje_in_dolenjska/25" TargetMode="External"/><Relationship Id="rId70" Type="http://schemas.openxmlformats.org/officeDocument/2006/relationships/hyperlink" Target="https://www.hribi.net/gorovje/julijske_alpe/1" TargetMode="External"/><Relationship Id="rId75" Type="http://schemas.openxmlformats.org/officeDocument/2006/relationships/hyperlink" Target="https://www.hribi.net/gora/hoher_sonnblick/57/2227" TargetMode="External"/><Relationship Id="rId91" Type="http://schemas.openxmlformats.org/officeDocument/2006/relationships/hyperlink" Target="https://www.pzs.si/vsebina.php?pid=58" TargetMode="External"/><Relationship Id="rId96" Type="http://schemas.openxmlformats.org/officeDocument/2006/relationships/hyperlink" Target="https://www.pzs.si/vsebina.php?pid=58" TargetMode="External"/><Relationship Id="rId1" Type="http://schemas.openxmlformats.org/officeDocument/2006/relationships/hyperlink" Target="https://www.hribi.net/gora/trdinov_vrh/25/735" TargetMode="External"/><Relationship Id="rId6" Type="http://schemas.openxmlformats.org/officeDocument/2006/relationships/hyperlink" Target="https://www.hribi.net/gora/veliki_spicek/25/977" TargetMode="External"/><Relationship Id="rId15" Type="http://schemas.openxmlformats.org/officeDocument/2006/relationships/hyperlink" Target="https://www.hribi.net/gora/kum/25/192" TargetMode="External"/><Relationship Id="rId23" Type="http://schemas.openxmlformats.org/officeDocument/2006/relationships/hyperlink" Target="https://www.hribi.net/gorovje/posavsko_hribovje_in_dolenjska/25" TargetMode="External"/><Relationship Id="rId28" Type="http://schemas.openxmlformats.org/officeDocument/2006/relationships/hyperlink" Target="https://www.hribi.net/gorovje/pohorje_dravinjske_gorice_in_haloze/4" TargetMode="External"/><Relationship Id="rId36" Type="http://schemas.openxmlformats.org/officeDocument/2006/relationships/hyperlink" Target="https://www.hribi.net/gora/celjska_koca/25/878" TargetMode="External"/><Relationship Id="rId49" Type="http://schemas.openxmlformats.org/officeDocument/2006/relationships/hyperlink" Target="https://www.hribi.net/gora/spik/1/43" TargetMode="External"/><Relationship Id="rId57" Type="http://schemas.openxmlformats.org/officeDocument/2006/relationships/hyperlink" Target="https://www.hribi.net/gorovje/karavanke/11" TargetMode="External"/><Relationship Id="rId106" Type="http://schemas.openxmlformats.org/officeDocument/2006/relationships/hyperlink" Target="https://www.hribi.net/gore/hrvaska/4" TargetMode="External"/><Relationship Id="rId114" Type="http://schemas.openxmlformats.org/officeDocument/2006/relationships/hyperlink" Target="https://www.hribi.net/gora/kopitnik/25/788" TargetMode="External"/><Relationship Id="rId10" Type="http://schemas.openxmlformats.org/officeDocument/2006/relationships/hyperlink" Target="https://www.hribi.net/gora/dom_na_komni/1/102" TargetMode="External"/><Relationship Id="rId31" Type="http://schemas.openxmlformats.org/officeDocument/2006/relationships/hyperlink" Target="https://www.hribi.net/gorovje/karavanke/11" TargetMode="External"/><Relationship Id="rId44" Type="http://schemas.openxmlformats.org/officeDocument/2006/relationships/hyperlink" Target="https://www.hribi.net/gorovje/prekmurje/163" TargetMode="External"/><Relationship Id="rId52" Type="http://schemas.openxmlformats.org/officeDocument/2006/relationships/hyperlink" Target="https://www.hribi.net/gorovje/posavsko_hribovje_in_dolenjska/25" TargetMode="External"/><Relationship Id="rId60" Type="http://schemas.openxmlformats.org/officeDocument/2006/relationships/hyperlink" Target="https://www.hribi.net/gorovje/karavanke/11" TargetMode="External"/><Relationship Id="rId65" Type="http://schemas.openxmlformats.org/officeDocument/2006/relationships/hyperlink" Target="https://www.hribi.net/gore/italija/2" TargetMode="External"/><Relationship Id="rId73" Type="http://schemas.openxmlformats.org/officeDocument/2006/relationships/hyperlink" Target="https://www.hribi.net/gore/avstrija/3" TargetMode="External"/><Relationship Id="rId78" Type="http://schemas.openxmlformats.org/officeDocument/2006/relationships/hyperlink" Target="https://www.hribi.net/gorovje/julijske_alpe/1" TargetMode="External"/><Relationship Id="rId81" Type="http://schemas.openxmlformats.org/officeDocument/2006/relationships/hyperlink" Target="https://www.hribi.net/gore/hrvaska/4" TargetMode="External"/><Relationship Id="rId86" Type="http://schemas.openxmlformats.org/officeDocument/2006/relationships/hyperlink" Target="https://www.pzs.si/vsebina.php?pid=58" TargetMode="External"/><Relationship Id="rId94" Type="http://schemas.openxmlformats.org/officeDocument/2006/relationships/hyperlink" Target="https://www.hribi.net/gora/begunjscica/11/52" TargetMode="External"/><Relationship Id="rId99" Type="http://schemas.openxmlformats.org/officeDocument/2006/relationships/hyperlink" Target="https://www.hribi.net/gorovje/julijske_alpe/1" TargetMode="External"/><Relationship Id="rId101" Type="http://schemas.openxmlformats.org/officeDocument/2006/relationships/hyperlink" Target="https://www.hribi.net/gorovje/posavsko_hribovje_in_dolenjska/25" TargetMode="External"/><Relationship Id="rId4" Type="http://schemas.openxmlformats.org/officeDocument/2006/relationships/hyperlink" Target="https://www.hribi.net/gora/cerk/26/1479" TargetMode="External"/><Relationship Id="rId9" Type="http://schemas.openxmlformats.org/officeDocument/2006/relationships/hyperlink" Target="https://www.hribi.net/gora/koca_na_bohorju/25/890" TargetMode="External"/><Relationship Id="rId13" Type="http://schemas.openxmlformats.org/officeDocument/2006/relationships/hyperlink" Target="https://www.hribi.net/gora/blegos/21/176" TargetMode="External"/><Relationship Id="rId18" Type="http://schemas.openxmlformats.org/officeDocument/2006/relationships/hyperlink" Target="https://www.hribi.net/gora/veliki_vrh_kosuta/11/74" TargetMode="External"/><Relationship Id="rId39" Type="http://schemas.openxmlformats.org/officeDocument/2006/relationships/hyperlink" Target="https://www.hribi.net/gora/porezen/21/209" TargetMode="External"/><Relationship Id="rId109" Type="http://schemas.openxmlformats.org/officeDocument/2006/relationships/hyperlink" Target="https://www.hribi.net/gora/kum/25/192" TargetMode="External"/><Relationship Id="rId34" Type="http://schemas.openxmlformats.org/officeDocument/2006/relationships/hyperlink" Target="https://www.hribi.net/gorovje/julijske_alpe/1" TargetMode="External"/><Relationship Id="rId50" Type="http://schemas.openxmlformats.org/officeDocument/2006/relationships/hyperlink" Target="https://www.hribi.net/gora/vis_jof_fuart/1/1041" TargetMode="External"/><Relationship Id="rId55" Type="http://schemas.openxmlformats.org/officeDocument/2006/relationships/hyperlink" Target="https://www.hribi.net/gorovje/julijske_alpe/1" TargetMode="External"/><Relationship Id="rId76" Type="http://schemas.openxmlformats.org/officeDocument/2006/relationships/hyperlink" Target="https://www.hribi.net/gora/skrlatica/1/2" TargetMode="External"/><Relationship Id="rId97" Type="http://schemas.openxmlformats.org/officeDocument/2006/relationships/hyperlink" Target="https://www.hribi.net/gora/koca_na_uskovnici/1/342" TargetMode="External"/><Relationship Id="rId104" Type="http://schemas.openxmlformats.org/officeDocument/2006/relationships/hyperlink" Target="https://www.pzs.si/vsebina.php?pid=58" TargetMode="External"/><Relationship Id="rId7" Type="http://schemas.openxmlformats.org/officeDocument/2006/relationships/hyperlink" Target="https://www.hribi.net/gora/donacka_gora/11/837" TargetMode="External"/><Relationship Id="rId71" Type="http://schemas.openxmlformats.org/officeDocument/2006/relationships/hyperlink" Target="https://www.hribi.net/gorovje/posavsko_hribovje_in_dolenjska/25" TargetMode="External"/><Relationship Id="rId92" Type="http://schemas.openxmlformats.org/officeDocument/2006/relationships/hyperlink" Target="https://www.hribi.net/gora/kosutnikov_turn/11/331" TargetMode="External"/><Relationship Id="rId2" Type="http://schemas.openxmlformats.org/officeDocument/2006/relationships/hyperlink" Target="https://www.hribi.net/gora/malic/25/861" TargetMode="External"/><Relationship Id="rId29" Type="http://schemas.openxmlformats.org/officeDocument/2006/relationships/hyperlink" Target="https://www.hribi.net/gorovje/pohorje_dravinjske_gorice_in_haloze/4" TargetMode="External"/><Relationship Id="rId24" Type="http://schemas.openxmlformats.org/officeDocument/2006/relationships/hyperlink" Target="https://www.hribi.net/gorovje/posavsko_hribovje_in_dolenjska/25" TargetMode="External"/><Relationship Id="rId40" Type="http://schemas.openxmlformats.org/officeDocument/2006/relationships/hyperlink" Target="https://www.hribi.net/gorovje/karavanke/11" TargetMode="External"/><Relationship Id="rId45" Type="http://schemas.openxmlformats.org/officeDocument/2006/relationships/hyperlink" Target="https://www.hribi.net/gora/jance/25/726" TargetMode="External"/><Relationship Id="rId66" Type="http://schemas.openxmlformats.org/officeDocument/2006/relationships/hyperlink" Target="https://www.hribi.net/gorovje/posavsko_hribovje_in_dolenjska/25" TargetMode="External"/><Relationship Id="rId87" Type="http://schemas.openxmlformats.org/officeDocument/2006/relationships/hyperlink" Target="https://www.pzs.si/vsebina.php?pid=58" TargetMode="External"/><Relationship Id="rId110" Type="http://schemas.openxmlformats.org/officeDocument/2006/relationships/hyperlink" Target="https://www.hribi.net/gorovje/posavsko_hribovje_in_dolenjska/25" TargetMode="External"/><Relationship Id="rId115" Type="http://schemas.openxmlformats.org/officeDocument/2006/relationships/hyperlink" Target="https://www.hribi.net/gorovje/posavsko_hribovje_in_dolenjska/25" TargetMode="External"/><Relationship Id="rId61" Type="http://schemas.openxmlformats.org/officeDocument/2006/relationships/hyperlink" Target="https://www.hribi.net/gore/italija/2" TargetMode="External"/><Relationship Id="rId82" Type="http://schemas.openxmlformats.org/officeDocument/2006/relationships/hyperlink" Target="https://www.pzs.si/vsebina.php?pid=58" TargetMode="External"/><Relationship Id="rId19" Type="http://schemas.openxmlformats.org/officeDocument/2006/relationships/hyperlink" Target="https://www.hribi.net/gora/veliki_vrh_kosuta/11/74" TargetMode="External"/><Relationship Id="rId14" Type="http://schemas.openxmlformats.org/officeDocument/2006/relationships/hyperlink" Target="https://www.hribi.net/gora/urslja_gora_plesivec/11/592" TargetMode="External"/><Relationship Id="rId30" Type="http://schemas.openxmlformats.org/officeDocument/2006/relationships/hyperlink" Target="https://www.hribi.net/gorovje/julijske_alpe/1" TargetMode="External"/><Relationship Id="rId35" Type="http://schemas.openxmlformats.org/officeDocument/2006/relationships/hyperlink" Target="https://www.hribi.net/gora/trupejevo_poldne/11/366" TargetMode="External"/><Relationship Id="rId56" Type="http://schemas.openxmlformats.org/officeDocument/2006/relationships/hyperlink" Target="https://www.hribi.net/gorovje/skofjelosko_cerkljansko_hribovje_in_jelovica/21" TargetMode="External"/><Relationship Id="rId77" Type="http://schemas.openxmlformats.org/officeDocument/2006/relationships/hyperlink" Target="https://www.hribi.net/gorovje/julijske_alpe/1" TargetMode="External"/><Relationship Id="rId100" Type="http://schemas.openxmlformats.org/officeDocument/2006/relationships/hyperlink" Target="https://www.hribi.net/gorovje/julijske_alpe/1" TargetMode="External"/><Relationship Id="rId105" Type="http://schemas.openxmlformats.org/officeDocument/2006/relationships/hyperlink" Target="https://www.hribi.net/gorovje/kamnisko_savinjske_alpe/3" TargetMode="External"/><Relationship Id="rId8" Type="http://schemas.openxmlformats.org/officeDocument/2006/relationships/hyperlink" Target="https://www.hribi.net/gora/krim/26/178" TargetMode="External"/><Relationship Id="rId51" Type="http://schemas.openxmlformats.org/officeDocument/2006/relationships/hyperlink" Target="https://www.hribi.net/gorovje/julijske_alpe/1" TargetMode="External"/><Relationship Id="rId72" Type="http://schemas.openxmlformats.org/officeDocument/2006/relationships/hyperlink" Target="https://en.wikipedia.org/wiki/Petzeck" TargetMode="External"/><Relationship Id="rId93" Type="http://schemas.openxmlformats.org/officeDocument/2006/relationships/hyperlink" Target="https://www.hribi.net/gorovje/karavanke/11" TargetMode="External"/><Relationship Id="rId98" Type="http://schemas.openxmlformats.org/officeDocument/2006/relationships/hyperlink" Target="https://www.hribi.net/gora/planina_zajamniki/1/1996" TargetMode="External"/><Relationship Id="rId3" Type="http://schemas.openxmlformats.org/officeDocument/2006/relationships/hyperlink" Target="https://www.hribi.net/gora/altemaver_ratitovec/21/1310" TargetMode="External"/><Relationship Id="rId25" Type="http://schemas.openxmlformats.org/officeDocument/2006/relationships/hyperlink" Target="https://www.hribi.net/gorovje/skofjelosko_cerkljansko_hribovje_in_jelovica/21" TargetMode="External"/><Relationship Id="rId46" Type="http://schemas.openxmlformats.org/officeDocument/2006/relationships/hyperlink" Target="https://www.hribi.net/gora/ojstrica/3/146" TargetMode="External"/><Relationship Id="rId67" Type="http://schemas.openxmlformats.org/officeDocument/2006/relationships/hyperlink" Target="https://www.hribi.net/gora/bavski_grintavec/1/679" TargetMode="External"/><Relationship Id="rId116" Type="http://schemas.openxmlformats.org/officeDocument/2006/relationships/hyperlink" Target="https://www.hribi.net/gora/ermanovec/21/1134" TargetMode="External"/><Relationship Id="rId20" Type="http://schemas.openxmlformats.org/officeDocument/2006/relationships/hyperlink" Target="https://www.hribi.net/gora/stol_julijske_alpe/1/750" TargetMode="External"/><Relationship Id="rId41" Type="http://schemas.openxmlformats.org/officeDocument/2006/relationships/hyperlink" Target="https://www.hribi.net/gorovje/julijske_alpe/1" TargetMode="External"/><Relationship Id="rId62" Type="http://schemas.openxmlformats.org/officeDocument/2006/relationships/hyperlink" Target="https://www.hribi.net/gorovje/julijske_alpe/1" TargetMode="External"/><Relationship Id="rId83" Type="http://schemas.openxmlformats.org/officeDocument/2006/relationships/hyperlink" Target="https://www.pzs.si/vsebina.php?pid=58" TargetMode="External"/><Relationship Id="rId88" Type="http://schemas.openxmlformats.org/officeDocument/2006/relationships/hyperlink" Target="https://www.pzs.si/vsebina.php?pid=58" TargetMode="External"/><Relationship Id="rId111" Type="http://schemas.openxmlformats.org/officeDocument/2006/relationships/hyperlink" Target="https://www.hribi.net/gora/dobrca/3/12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ribi.net/gora/donacka_gora/11/837" TargetMode="External"/><Relationship Id="rId13" Type="http://schemas.openxmlformats.org/officeDocument/2006/relationships/hyperlink" Target="https://www.hribi.net/gorovje/julijske_alpe/1" TargetMode="External"/><Relationship Id="rId18" Type="http://schemas.openxmlformats.org/officeDocument/2006/relationships/hyperlink" Target="https://www.pzs.si/vsebina.php?pid=58" TargetMode="External"/><Relationship Id="rId3" Type="http://schemas.openxmlformats.org/officeDocument/2006/relationships/hyperlink" Target="https://www.hribi.net/gora/ermanovec/21/1134" TargetMode="External"/><Relationship Id="rId21" Type="http://schemas.openxmlformats.org/officeDocument/2006/relationships/hyperlink" Target="https://www.hribi.net/gora/jance/25/726" TargetMode="External"/><Relationship Id="rId7" Type="http://schemas.openxmlformats.org/officeDocument/2006/relationships/hyperlink" Target="https://www.hribi.net/gora/hum_nad_laskim/25/2579" TargetMode="External"/><Relationship Id="rId12" Type="http://schemas.openxmlformats.org/officeDocument/2006/relationships/hyperlink" Target="https://www.pzs.si/vsebina.php?pid=58" TargetMode="External"/><Relationship Id="rId17" Type="http://schemas.openxmlformats.org/officeDocument/2006/relationships/hyperlink" Target="https://www.hribi.net/gorovje/gorisko_notranjsko_in_sneznisko_hribovje/26" TargetMode="External"/><Relationship Id="rId2" Type="http://schemas.openxmlformats.org/officeDocument/2006/relationships/hyperlink" Target="https://www.hribi.net/gora/lisca/25/766" TargetMode="External"/><Relationship Id="rId16" Type="http://schemas.openxmlformats.org/officeDocument/2006/relationships/hyperlink" Target="https://www.pzs.si/vsebina.php?pid=58" TargetMode="External"/><Relationship Id="rId20" Type="http://schemas.openxmlformats.org/officeDocument/2006/relationships/hyperlink" Target="https://www.hribi.net/gora/geoss/25/794" TargetMode="External"/><Relationship Id="rId1" Type="http://schemas.openxmlformats.org/officeDocument/2006/relationships/hyperlink" Target="https://www.hribi.net/gora/veliki_spicek/25/977" TargetMode="External"/><Relationship Id="rId6" Type="http://schemas.openxmlformats.org/officeDocument/2006/relationships/hyperlink" Target="https://www.hribi.net/gora/resevna/25/874" TargetMode="External"/><Relationship Id="rId11" Type="http://schemas.openxmlformats.org/officeDocument/2006/relationships/hyperlink" Target="https://www.hribi.net/gora/rodica/1/310" TargetMode="External"/><Relationship Id="rId5" Type="http://schemas.openxmlformats.org/officeDocument/2006/relationships/hyperlink" Target="https://www.hribi.net/gora/koca_na_cemseniski_planini/25/762" TargetMode="External"/><Relationship Id="rId15" Type="http://schemas.openxmlformats.org/officeDocument/2006/relationships/hyperlink" Target="https://www.hribi.net/gora/sneznik/26/127" TargetMode="External"/><Relationship Id="rId10" Type="http://schemas.openxmlformats.org/officeDocument/2006/relationships/hyperlink" Target="https://www.hribi.net/gora/veliki_spicek/25/977" TargetMode="External"/><Relationship Id="rId19" Type="http://schemas.openxmlformats.org/officeDocument/2006/relationships/hyperlink" Target="https://www.hribi.net/gora/kum/25/192" TargetMode="External"/><Relationship Id="rId4" Type="http://schemas.openxmlformats.org/officeDocument/2006/relationships/hyperlink" Target="https://www.hribi.net/gora/trdinov_vrh/25/735" TargetMode="External"/><Relationship Id="rId9" Type="http://schemas.openxmlformats.org/officeDocument/2006/relationships/hyperlink" Target="https://www.hribi.net/gora/veliki_spicek/25/977" TargetMode="External"/><Relationship Id="rId14" Type="http://schemas.openxmlformats.org/officeDocument/2006/relationships/hyperlink" Target="https://www.hribi.net/gora/resevna/25/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3BF6-8F55-4B61-A0C6-18FCA476C9A9}">
  <sheetPr>
    <tabColor rgb="FFFFC000"/>
  </sheetPr>
  <dimension ref="B1:CQ56"/>
  <sheetViews>
    <sheetView topLeftCell="I16" workbookViewId="0">
      <selection activeCell="BB47" sqref="BB47"/>
    </sheetView>
  </sheetViews>
  <sheetFormatPr defaultRowHeight="16.5" x14ac:dyDescent="0.25"/>
  <cols>
    <col min="1" max="1" width="1.42578125" style="2" customWidth="1"/>
    <col min="2" max="2" width="4.28515625" style="2" customWidth="1"/>
    <col min="3" max="3" width="11.42578125" style="2" customWidth="1"/>
    <col min="4" max="4" width="17.140625" style="2" customWidth="1"/>
    <col min="5" max="5" width="10" style="29" customWidth="1"/>
    <col min="6" max="6" width="1.42578125" style="2" customWidth="1"/>
    <col min="7" max="8" width="2.85546875" style="7" customWidth="1"/>
    <col min="9" max="9" width="6.42578125" style="2" customWidth="1"/>
    <col min="10" max="10" width="2.85546875" style="2" customWidth="1"/>
    <col min="11" max="11" width="8.7109375" style="5" customWidth="1"/>
    <col min="12" max="12" width="4.28515625" style="694" customWidth="1"/>
    <col min="13" max="13" width="1.42578125" style="2" customWidth="1"/>
    <col min="14" max="15" width="2.85546875" style="7" customWidth="1"/>
    <col min="16" max="16" width="6.42578125" style="3" customWidth="1"/>
    <col min="17" max="17" width="2.85546875" style="3" customWidth="1"/>
    <col min="18" max="18" width="8.7109375" style="3" customWidth="1"/>
    <col min="19" max="19" width="5" style="3" customWidth="1"/>
    <col min="20" max="20" width="1.42578125" style="3" customWidth="1"/>
    <col min="21" max="22" width="2.85546875" style="7" customWidth="1"/>
    <col min="23" max="23" width="6.42578125" style="16" customWidth="1"/>
    <col min="24" max="24" width="2.85546875" style="16" customWidth="1"/>
    <col min="25" max="25" width="8.7109375" style="16" customWidth="1"/>
    <col min="26" max="26" width="4.42578125" style="16" customWidth="1"/>
    <col min="27" max="27" width="1.42578125" style="2" customWidth="1"/>
    <col min="28" max="29" width="2.85546875" style="7" customWidth="1"/>
    <col min="30" max="30" width="6.42578125" style="16" customWidth="1"/>
    <col min="31" max="31" width="2.85546875" style="16" customWidth="1"/>
    <col min="32" max="32" width="8.7109375" style="16" customWidth="1"/>
    <col min="33" max="33" width="4.28515625" style="16" customWidth="1"/>
    <col min="34" max="34" width="1.42578125" style="11" customWidth="1"/>
    <col min="35" max="36" width="2.85546875" style="7" customWidth="1"/>
    <col min="37" max="37" width="6.42578125" style="4" customWidth="1"/>
    <col min="38" max="38" width="2.85546875" style="4" customWidth="1"/>
    <col min="39" max="39" width="8.7109375" style="4" customWidth="1"/>
    <col min="40" max="40" width="4.5703125" style="4" customWidth="1"/>
    <col min="41" max="41" width="1.42578125" style="2" customWidth="1"/>
    <col min="42" max="43" width="2.85546875" style="7" customWidth="1"/>
    <col min="44" max="44" width="6.42578125" style="16" customWidth="1"/>
    <col min="45" max="45" width="2.85546875" style="16" customWidth="1"/>
    <col min="46" max="46" width="8.7109375" style="16" customWidth="1"/>
    <col min="47" max="47" width="4.28515625" style="16" customWidth="1"/>
    <col min="48" max="49" width="1.42578125" style="2" customWidth="1"/>
    <col min="50" max="51" width="2.85546875" style="16" customWidth="1"/>
    <col min="52" max="52" width="6.42578125" style="4" customWidth="1"/>
    <col min="53" max="53" width="2.85546875" style="4" customWidth="1"/>
    <col min="54" max="54" width="8.7109375" style="4" customWidth="1"/>
    <col min="55" max="55" width="4.28515625" style="4" customWidth="1"/>
    <col min="56" max="56" width="1.42578125" style="2" customWidth="1"/>
    <col min="57" max="58" width="2.85546875" style="7" customWidth="1"/>
    <col min="59" max="59" width="6.42578125" style="4" customWidth="1"/>
    <col min="60" max="60" width="2.85546875" style="4" customWidth="1"/>
    <col min="61" max="61" width="8.7109375" style="4" customWidth="1"/>
    <col min="62" max="62" width="4.28515625" style="4" customWidth="1"/>
    <col min="63" max="63" width="1.42578125" style="2" customWidth="1"/>
    <col min="64" max="65" width="2.85546875" style="16" customWidth="1"/>
    <col min="66" max="66" width="6.42578125" style="4" customWidth="1"/>
    <col min="67" max="67" width="2.85546875" style="4" customWidth="1"/>
    <col min="68" max="68" width="8.7109375" style="4" customWidth="1"/>
    <col min="69" max="69" width="4.28515625" style="4" customWidth="1"/>
    <col min="70" max="70" width="1.42578125" style="2" customWidth="1"/>
    <col min="71" max="72" width="2.85546875" style="7" customWidth="1"/>
    <col min="73" max="73" width="6.42578125" style="4" customWidth="1"/>
    <col min="74" max="74" width="2.85546875" style="4" customWidth="1"/>
    <col min="75" max="75" width="8.7109375" style="4" customWidth="1"/>
    <col min="76" max="76" width="4.28515625" style="4" customWidth="1"/>
    <col min="77" max="77" width="1.42578125" style="2" customWidth="1"/>
    <col min="78" max="79" width="2.85546875" style="257" customWidth="1"/>
    <col min="80" max="80" width="6.42578125" style="4" customWidth="1"/>
    <col min="81" max="81" width="2.85546875" style="4" customWidth="1"/>
    <col min="82" max="82" width="9.5703125" style="4" customWidth="1"/>
    <col min="83" max="83" width="4.28515625" style="4" customWidth="1"/>
    <col min="84" max="84" width="1.42578125" style="2" customWidth="1"/>
    <col min="85" max="86" width="2.85546875" style="11" customWidth="1"/>
    <col min="87" max="87" width="6.42578125" style="4" customWidth="1"/>
    <col min="88" max="88" width="2.85546875" style="4" customWidth="1"/>
    <col min="89" max="89" width="8.7109375" style="4" customWidth="1"/>
    <col min="90" max="90" width="4.28515625" style="2" customWidth="1"/>
    <col min="91" max="91" width="1.42578125" style="2" customWidth="1"/>
    <col min="92" max="92" width="4.28515625" style="2" customWidth="1"/>
    <col min="93" max="93" width="11.42578125" style="2" customWidth="1"/>
    <col min="94" max="94" width="17.140625" style="2" customWidth="1"/>
    <col min="95" max="95" width="10" style="2" customWidth="1"/>
    <col min="96" max="16384" width="9.140625" style="2"/>
  </cols>
  <sheetData>
    <row r="1" spans="2:95" s="17" customFormat="1" x14ac:dyDescent="0.25">
      <c r="B1" s="1453" t="s">
        <v>448</v>
      </c>
      <c r="C1" s="1453"/>
      <c r="D1" s="1453"/>
      <c r="E1" s="1453"/>
      <c r="F1" s="18"/>
      <c r="G1" s="18"/>
      <c r="H1" s="18"/>
      <c r="K1" s="256"/>
      <c r="L1" s="256"/>
      <c r="N1" s="7"/>
      <c r="O1" s="7"/>
      <c r="Q1" s="3"/>
      <c r="R1" s="3"/>
      <c r="S1" s="3"/>
      <c r="T1" s="3"/>
      <c r="U1" s="7"/>
      <c r="V1" s="7"/>
      <c r="W1" s="16"/>
      <c r="X1" s="16"/>
      <c r="Z1" s="16"/>
      <c r="AB1" s="7"/>
      <c r="AC1" s="7"/>
      <c r="AD1" s="16"/>
      <c r="AE1" s="16"/>
      <c r="AF1" s="16"/>
      <c r="AG1" s="16"/>
      <c r="AH1" s="18"/>
      <c r="AI1" s="7"/>
      <c r="AJ1" s="7"/>
      <c r="AK1" s="4"/>
      <c r="AL1" s="4"/>
      <c r="AN1" s="4"/>
      <c r="AP1" s="7"/>
      <c r="AQ1" s="7"/>
      <c r="AR1" s="16"/>
      <c r="AS1" s="16"/>
      <c r="AT1" s="16"/>
      <c r="AU1" s="16"/>
      <c r="AX1" s="16"/>
      <c r="AY1" s="16"/>
      <c r="AZ1" s="4"/>
      <c r="BA1" s="4"/>
      <c r="BB1" s="4"/>
      <c r="BC1" s="4"/>
      <c r="BE1" s="7"/>
      <c r="BF1" s="7"/>
      <c r="BG1" s="4"/>
      <c r="BH1" s="4"/>
      <c r="BI1" s="4"/>
      <c r="BJ1" s="4"/>
      <c r="BL1" s="16"/>
      <c r="BM1" s="16"/>
      <c r="BN1" s="4"/>
      <c r="BO1" s="4"/>
      <c r="BP1" s="4"/>
      <c r="BQ1" s="4"/>
      <c r="BS1" s="7"/>
      <c r="BT1" s="7"/>
      <c r="BU1" s="4"/>
      <c r="BV1" s="4"/>
      <c r="BW1" s="4"/>
      <c r="BX1" s="4"/>
      <c r="BZ1" s="257"/>
      <c r="CA1" s="257"/>
      <c r="CB1" s="4"/>
      <c r="CC1" s="4"/>
      <c r="CD1" s="4"/>
      <c r="CE1" s="4"/>
      <c r="CG1" s="18"/>
      <c r="CH1" s="18"/>
      <c r="CI1" s="4"/>
      <c r="CJ1" s="4"/>
      <c r="CK1" s="4"/>
      <c r="CN1" s="1453" t="s">
        <v>449</v>
      </c>
      <c r="CO1" s="1453"/>
      <c r="CP1" s="1453"/>
      <c r="CQ1" s="1453"/>
    </row>
    <row r="2" spans="2:95" thickBot="1" x14ac:dyDescent="0.3">
      <c r="B2" s="1453"/>
      <c r="C2" s="1453"/>
      <c r="D2" s="1453"/>
      <c r="E2" s="1453"/>
      <c r="F2" s="11"/>
      <c r="G2" s="1454" t="s">
        <v>0</v>
      </c>
      <c r="H2" s="1454"/>
      <c r="I2" s="1454"/>
      <c r="J2" s="1454"/>
      <c r="K2" s="1454"/>
      <c r="L2" s="1454"/>
      <c r="N2" s="1454" t="s">
        <v>1</v>
      </c>
      <c r="O2" s="1454"/>
      <c r="P2" s="1454"/>
      <c r="Q2" s="1454"/>
      <c r="R2" s="1454"/>
      <c r="S2" s="1454"/>
      <c r="U2" s="1455" t="s">
        <v>2</v>
      </c>
      <c r="V2" s="1455"/>
      <c r="W2" s="1455"/>
      <c r="X2" s="1455"/>
      <c r="Y2" s="1455"/>
      <c r="Z2" s="1455"/>
      <c r="AB2" s="1455" t="s">
        <v>3</v>
      </c>
      <c r="AC2" s="1455"/>
      <c r="AD2" s="1455"/>
      <c r="AE2" s="1455"/>
      <c r="AF2" s="1455"/>
      <c r="AG2" s="1455"/>
      <c r="AI2" s="1455" t="s">
        <v>4</v>
      </c>
      <c r="AJ2" s="1455"/>
      <c r="AK2" s="1455"/>
      <c r="AL2" s="1455"/>
      <c r="AM2" s="1455"/>
      <c r="AN2" s="1455"/>
      <c r="AP2" s="1448" t="s">
        <v>5</v>
      </c>
      <c r="AQ2" s="1448"/>
      <c r="AR2" s="1448"/>
      <c r="AS2" s="1448"/>
      <c r="AT2" s="1448"/>
      <c r="AU2" s="1448"/>
      <c r="AX2" s="1448" t="s">
        <v>6</v>
      </c>
      <c r="AY2" s="1448"/>
      <c r="AZ2" s="1448"/>
      <c r="BA2" s="1448"/>
      <c r="BB2" s="1448"/>
      <c r="BC2" s="1448"/>
      <c r="BE2" s="1448" t="s">
        <v>7</v>
      </c>
      <c r="BF2" s="1448"/>
      <c r="BG2" s="1448"/>
      <c r="BH2" s="1448"/>
      <c r="BI2" s="1448"/>
      <c r="BJ2" s="1448"/>
      <c r="BL2" s="1448" t="s">
        <v>8</v>
      </c>
      <c r="BM2" s="1448"/>
      <c r="BN2" s="1448"/>
      <c r="BO2" s="1448"/>
      <c r="BP2" s="1448"/>
      <c r="BQ2" s="1448"/>
      <c r="BS2" s="1449" t="s">
        <v>9</v>
      </c>
      <c r="BT2" s="1449"/>
      <c r="BU2" s="1449"/>
      <c r="BV2" s="1449"/>
      <c r="BW2" s="1449"/>
      <c r="BX2" s="1449"/>
      <c r="BZ2" s="1449" t="s">
        <v>10</v>
      </c>
      <c r="CA2" s="1449"/>
      <c r="CB2" s="1449"/>
      <c r="CC2" s="1449"/>
      <c r="CD2" s="1449"/>
      <c r="CE2" s="1449"/>
      <c r="CG2" s="1449" t="s">
        <v>11</v>
      </c>
      <c r="CH2" s="1449"/>
      <c r="CI2" s="1449"/>
      <c r="CJ2" s="1449"/>
      <c r="CK2" s="1449"/>
      <c r="CL2" s="1449"/>
      <c r="CN2" s="1453"/>
      <c r="CO2" s="1453"/>
      <c r="CP2" s="1453"/>
      <c r="CQ2" s="1453"/>
    </row>
    <row r="3" spans="2:95" ht="17.25" thickBot="1" x14ac:dyDescent="0.3">
      <c r="B3" s="1453"/>
      <c r="C3" s="1453"/>
      <c r="D3" s="1453"/>
      <c r="E3" s="1453"/>
      <c r="F3" s="11"/>
      <c r="G3" s="258" t="s">
        <v>18</v>
      </c>
      <c r="H3" s="251" t="s">
        <v>450</v>
      </c>
      <c r="I3" s="259" t="s">
        <v>19</v>
      </c>
      <c r="J3" s="259"/>
      <c r="K3" s="260"/>
      <c r="L3" s="261"/>
      <c r="N3" s="262" t="s">
        <v>14</v>
      </c>
      <c r="O3" s="263" t="s">
        <v>450</v>
      </c>
      <c r="P3" s="23"/>
      <c r="Q3" s="23"/>
      <c r="R3" s="23"/>
      <c r="S3" s="264"/>
      <c r="U3" s="265" t="s">
        <v>15</v>
      </c>
      <c r="V3" s="266" t="s">
        <v>450</v>
      </c>
      <c r="W3" s="267"/>
      <c r="X3" s="267"/>
      <c r="Y3" s="267"/>
      <c r="Z3" s="268"/>
      <c r="AB3" s="258" t="s">
        <v>18</v>
      </c>
      <c r="AC3" s="251" t="s">
        <v>450</v>
      </c>
      <c r="AD3" s="259" t="s">
        <v>99</v>
      </c>
      <c r="AE3" s="269"/>
      <c r="AF3" s="270"/>
      <c r="AG3" s="271"/>
      <c r="AI3" s="272" t="s">
        <v>13</v>
      </c>
      <c r="AJ3" s="44" t="s">
        <v>450</v>
      </c>
      <c r="AK3" s="273" t="s">
        <v>103</v>
      </c>
      <c r="AL3" s="274"/>
      <c r="AM3" s="274"/>
      <c r="AN3" s="275"/>
      <c r="AP3" s="276" t="s">
        <v>16</v>
      </c>
      <c r="AQ3" s="277" t="s">
        <v>450</v>
      </c>
      <c r="AR3" s="1419" t="s">
        <v>451</v>
      </c>
      <c r="AS3" s="1419"/>
      <c r="AT3" s="1419"/>
      <c r="AU3" s="279" t="s">
        <v>47</v>
      </c>
      <c r="AX3" s="265" t="s">
        <v>18</v>
      </c>
      <c r="AY3" s="266" t="s">
        <v>450</v>
      </c>
      <c r="AZ3" s="280"/>
      <c r="BA3" s="280"/>
      <c r="BB3" s="280"/>
      <c r="BC3" s="281"/>
      <c r="BE3" s="265" t="s">
        <v>14</v>
      </c>
      <c r="BF3" s="266" t="s">
        <v>450</v>
      </c>
      <c r="BG3" s="280"/>
      <c r="BH3" s="280"/>
      <c r="BI3" s="280"/>
      <c r="BJ3" s="281"/>
      <c r="BL3" s="282" t="s">
        <v>16</v>
      </c>
      <c r="BM3" s="283" t="s">
        <v>452</v>
      </c>
      <c r="BN3" s="284" t="s">
        <v>453</v>
      </c>
      <c r="BO3" s="285"/>
      <c r="BP3" s="285"/>
      <c r="BQ3" s="279" t="s">
        <v>37</v>
      </c>
      <c r="BS3" s="286" t="s">
        <v>12</v>
      </c>
      <c r="BT3" s="287" t="s">
        <v>450</v>
      </c>
      <c r="BU3" s="288" t="s">
        <v>454</v>
      </c>
      <c r="BV3" s="289"/>
      <c r="BW3" s="290"/>
      <c r="BX3" s="291" t="s">
        <v>54</v>
      </c>
      <c r="BZ3" s="258" t="s">
        <v>15</v>
      </c>
      <c r="CA3" s="292" t="s">
        <v>450</v>
      </c>
      <c r="CB3" s="293" t="s">
        <v>112</v>
      </c>
      <c r="CC3" s="294"/>
      <c r="CD3" s="294"/>
      <c r="CE3" s="295"/>
      <c r="CG3" s="276" t="s">
        <v>17</v>
      </c>
      <c r="CH3" s="277" t="s">
        <v>450</v>
      </c>
      <c r="CI3" s="296" t="s">
        <v>455</v>
      </c>
      <c r="CJ3" s="285"/>
      <c r="CK3" s="285"/>
      <c r="CL3" s="279" t="s">
        <v>93</v>
      </c>
      <c r="CN3" s="1453"/>
      <c r="CO3" s="1453"/>
      <c r="CP3" s="1453"/>
      <c r="CQ3" s="1453"/>
    </row>
    <row r="4" spans="2:95" ht="17.25" thickBot="1" x14ac:dyDescent="0.3">
      <c r="B4" s="1453"/>
      <c r="C4" s="1453"/>
      <c r="D4" s="1453"/>
      <c r="E4" s="1453"/>
      <c r="F4" s="11"/>
      <c r="G4" s="297" t="s">
        <v>12</v>
      </c>
      <c r="H4" s="298" t="s">
        <v>456</v>
      </c>
      <c r="I4" s="299" t="s">
        <v>19</v>
      </c>
      <c r="J4" s="299"/>
      <c r="K4" s="300"/>
      <c r="L4" s="301"/>
      <c r="N4" s="302" t="s">
        <v>15</v>
      </c>
      <c r="O4" s="303" t="s">
        <v>456</v>
      </c>
      <c r="P4" s="304" t="s">
        <v>457</v>
      </c>
      <c r="Q4" s="305"/>
      <c r="R4" s="305"/>
      <c r="S4" s="306"/>
      <c r="U4" s="262" t="s">
        <v>16</v>
      </c>
      <c r="V4" s="263" t="s">
        <v>456</v>
      </c>
      <c r="W4" s="307"/>
      <c r="X4" s="307"/>
      <c r="Y4" s="307"/>
      <c r="Z4" s="308"/>
      <c r="AB4" s="286" t="s">
        <v>12</v>
      </c>
      <c r="AC4" s="287" t="s">
        <v>456</v>
      </c>
      <c r="AD4" s="254" t="s">
        <v>458</v>
      </c>
      <c r="AE4" s="309"/>
      <c r="AF4" s="309"/>
      <c r="AG4" s="310"/>
      <c r="AI4" s="272" t="s">
        <v>14</v>
      </c>
      <c r="AJ4" s="44" t="s">
        <v>456</v>
      </c>
      <c r="AK4" s="273" t="s">
        <v>103</v>
      </c>
      <c r="AL4" s="274"/>
      <c r="AM4" s="274"/>
      <c r="AN4" s="275"/>
      <c r="AP4" s="311"/>
      <c r="AQ4" s="312"/>
      <c r="AR4" s="313" t="s">
        <v>459</v>
      </c>
      <c r="AS4" s="313"/>
      <c r="AT4" s="313" t="s">
        <v>460</v>
      </c>
      <c r="AU4" s="314" t="s">
        <v>31</v>
      </c>
      <c r="AX4" s="265" t="s">
        <v>12</v>
      </c>
      <c r="AY4" s="266" t="s">
        <v>456</v>
      </c>
      <c r="AZ4" s="280"/>
      <c r="BA4" s="280"/>
      <c r="BB4" s="280"/>
      <c r="BC4" s="281"/>
      <c r="BE4" s="262" t="s">
        <v>15</v>
      </c>
      <c r="BF4" s="263" t="s">
        <v>456</v>
      </c>
      <c r="BG4" s="315"/>
      <c r="BH4" s="315"/>
      <c r="BI4" s="315"/>
      <c r="BJ4" s="295"/>
      <c r="BL4" s="316" t="s">
        <v>17</v>
      </c>
      <c r="BM4" s="313" t="s">
        <v>450</v>
      </c>
      <c r="BN4" s="317" t="s">
        <v>461</v>
      </c>
      <c r="BO4" s="317" t="s">
        <v>462</v>
      </c>
      <c r="BP4" s="317"/>
      <c r="BQ4" s="314" t="s">
        <v>31</v>
      </c>
      <c r="BS4" s="318"/>
      <c r="BT4" s="249"/>
      <c r="BU4" s="319"/>
      <c r="BV4" s="319"/>
      <c r="BW4" s="320" t="s">
        <v>460</v>
      </c>
      <c r="BX4" s="321"/>
      <c r="BZ4" s="276" t="s">
        <v>16</v>
      </c>
      <c r="CA4" s="277" t="s">
        <v>456</v>
      </c>
      <c r="CB4" s="284" t="s">
        <v>463</v>
      </c>
      <c r="CC4" s="285"/>
      <c r="CD4" s="285"/>
      <c r="CE4" s="279" t="s">
        <v>107</v>
      </c>
      <c r="CG4" s="322"/>
      <c r="CH4" s="323"/>
      <c r="CI4" s="317"/>
      <c r="CJ4" s="317"/>
      <c r="CK4" s="313" t="s">
        <v>460</v>
      </c>
      <c r="CL4" s="324"/>
      <c r="CN4" s="1453"/>
      <c r="CO4" s="1453"/>
      <c r="CP4" s="1453"/>
      <c r="CQ4" s="1453"/>
    </row>
    <row r="5" spans="2:95" ht="17.25" thickBot="1" x14ac:dyDescent="0.3">
      <c r="G5" s="325"/>
      <c r="H5" s="326"/>
      <c r="I5" s="1450" t="s">
        <v>464</v>
      </c>
      <c r="J5" s="1450"/>
      <c r="K5" s="1450"/>
      <c r="L5" s="327" t="s">
        <v>54</v>
      </c>
      <c r="N5" s="328"/>
      <c r="O5" s="250"/>
      <c r="P5" s="329" t="s">
        <v>465</v>
      </c>
      <c r="Q5" s="329"/>
      <c r="R5" s="329"/>
      <c r="S5" s="330"/>
      <c r="U5" s="276" t="s">
        <v>17</v>
      </c>
      <c r="V5" s="277">
        <v>3</v>
      </c>
      <c r="W5" s="1403" t="s">
        <v>466</v>
      </c>
      <c r="X5" s="1403"/>
      <c r="Y5" s="1403"/>
      <c r="Z5" s="279" t="s">
        <v>54</v>
      </c>
      <c r="AB5" s="318"/>
      <c r="AC5" s="249"/>
      <c r="AD5" s="320"/>
      <c r="AE5" s="320"/>
      <c r="AF5" s="320" t="s">
        <v>460</v>
      </c>
      <c r="AG5" s="332" t="s">
        <v>54</v>
      </c>
      <c r="AI5" s="262" t="s">
        <v>15</v>
      </c>
      <c r="AJ5" s="263" t="s">
        <v>467</v>
      </c>
      <c r="AK5" s="315"/>
      <c r="AL5" s="315"/>
      <c r="AM5" s="315"/>
      <c r="AN5" s="295"/>
      <c r="AP5" s="333"/>
      <c r="AQ5" s="31"/>
      <c r="AR5" s="334" t="s">
        <v>468</v>
      </c>
      <c r="AS5" s="335"/>
      <c r="AT5" s="31" t="s">
        <v>469</v>
      </c>
      <c r="AU5" s="336"/>
      <c r="AX5" s="265" t="s">
        <v>13</v>
      </c>
      <c r="AY5" s="266" t="s">
        <v>467</v>
      </c>
      <c r="AZ5" s="280"/>
      <c r="BA5" s="280"/>
      <c r="BB5" s="280"/>
      <c r="BC5" s="281"/>
      <c r="BE5" s="276" t="s">
        <v>16</v>
      </c>
      <c r="BF5" s="277" t="s">
        <v>467</v>
      </c>
      <c r="BG5" s="1451" t="s">
        <v>470</v>
      </c>
      <c r="BH5" s="1451"/>
      <c r="BI5" s="1451"/>
      <c r="BJ5" s="1452"/>
      <c r="BL5" s="337"/>
      <c r="BM5" s="335"/>
      <c r="BN5" s="31" t="s">
        <v>469</v>
      </c>
      <c r="BO5" s="338"/>
      <c r="BP5" s="334" t="s">
        <v>468</v>
      </c>
      <c r="BQ5" s="339"/>
      <c r="BS5" s="340" t="s">
        <v>13</v>
      </c>
      <c r="BT5" s="341" t="s">
        <v>456</v>
      </c>
      <c r="BU5" s="342"/>
      <c r="BV5" s="342"/>
      <c r="BW5" s="342"/>
      <c r="BX5" s="343"/>
      <c r="BZ5" s="344"/>
      <c r="CA5" s="345"/>
      <c r="CB5" s="317" t="s">
        <v>471</v>
      </c>
      <c r="CC5" s="317"/>
      <c r="CD5" s="317" t="s">
        <v>472</v>
      </c>
      <c r="CE5" s="346" t="s">
        <v>39</v>
      </c>
      <c r="CG5" s="347"/>
      <c r="CH5" s="348"/>
      <c r="CI5" s="31" t="s">
        <v>473</v>
      </c>
      <c r="CJ5" s="338"/>
      <c r="CK5" s="31" t="s">
        <v>474</v>
      </c>
      <c r="CL5" s="339"/>
    </row>
    <row r="6" spans="2:95" ht="17.25" thickBot="1" x14ac:dyDescent="0.3">
      <c r="B6" s="10" t="s">
        <v>475</v>
      </c>
      <c r="C6" s="9"/>
      <c r="D6" s="25"/>
      <c r="E6" s="30"/>
      <c r="G6" s="325"/>
      <c r="H6" s="326"/>
      <c r="I6" s="349" t="s">
        <v>476</v>
      </c>
      <c r="J6" s="350" t="s">
        <v>477</v>
      </c>
      <c r="K6" s="351"/>
      <c r="L6" s="327" t="s">
        <v>32</v>
      </c>
      <c r="N6" s="276" t="s">
        <v>16</v>
      </c>
      <c r="O6" s="277" t="s">
        <v>456</v>
      </c>
      <c r="P6" s="1442" t="s">
        <v>478</v>
      </c>
      <c r="Q6" s="1442"/>
      <c r="R6" s="1442"/>
      <c r="S6" s="279" t="s">
        <v>35</v>
      </c>
      <c r="U6" s="311"/>
      <c r="V6" s="312"/>
      <c r="W6" s="313" t="s">
        <v>479</v>
      </c>
      <c r="X6" s="313" t="s">
        <v>98</v>
      </c>
      <c r="Y6" s="313"/>
      <c r="Z6" s="352"/>
      <c r="AB6" s="353" t="s">
        <v>13</v>
      </c>
      <c r="AC6" s="354" t="s">
        <v>467</v>
      </c>
      <c r="AD6" s="1443" t="s">
        <v>480</v>
      </c>
      <c r="AE6" s="1443"/>
      <c r="AF6" s="1443"/>
      <c r="AG6" s="355" t="s">
        <v>41</v>
      </c>
      <c r="AI6" s="276" t="s">
        <v>16</v>
      </c>
      <c r="AJ6" s="277" t="s">
        <v>481</v>
      </c>
      <c r="AK6" s="1415" t="s">
        <v>482</v>
      </c>
      <c r="AL6" s="1415"/>
      <c r="AM6" s="1415"/>
      <c r="AN6" s="279" t="s">
        <v>37</v>
      </c>
      <c r="AP6" s="340" t="s">
        <v>17</v>
      </c>
      <c r="AQ6" s="341" t="s">
        <v>456</v>
      </c>
      <c r="AR6" s="356"/>
      <c r="AS6" s="356"/>
      <c r="AT6" s="356"/>
      <c r="AU6" s="357"/>
      <c r="AX6" s="265" t="s">
        <v>14</v>
      </c>
      <c r="AY6" s="266" t="s">
        <v>481</v>
      </c>
      <c r="AZ6" s="280"/>
      <c r="BA6" s="280"/>
      <c r="BB6" s="280"/>
      <c r="BC6" s="281"/>
      <c r="BE6" s="311"/>
      <c r="BF6" s="312"/>
      <c r="BG6" s="1444" t="s">
        <v>483</v>
      </c>
      <c r="BH6" s="1444"/>
      <c r="BI6" s="1444"/>
      <c r="BJ6" s="1445"/>
      <c r="BL6" s="359" t="s">
        <v>18</v>
      </c>
      <c r="BM6" s="360" t="s">
        <v>456</v>
      </c>
      <c r="BN6" s="361"/>
      <c r="BO6" s="361"/>
      <c r="BP6" s="361"/>
      <c r="BQ6" s="362"/>
      <c r="BS6" s="265" t="s">
        <v>14</v>
      </c>
      <c r="BT6" s="266" t="s">
        <v>467</v>
      </c>
      <c r="BU6" s="280"/>
      <c r="BV6" s="280"/>
      <c r="BW6" s="280"/>
      <c r="BX6" s="281"/>
      <c r="BZ6" s="363"/>
      <c r="CA6" s="364"/>
      <c r="CB6" s="31" t="s">
        <v>484</v>
      </c>
      <c r="CC6" s="338"/>
      <c r="CD6" s="31" t="s">
        <v>485</v>
      </c>
      <c r="CE6" s="339"/>
      <c r="CG6" s="365" t="s">
        <v>18</v>
      </c>
      <c r="CH6" s="7" t="s">
        <v>456</v>
      </c>
      <c r="CL6" s="22"/>
      <c r="CN6" s="10" t="s">
        <v>475</v>
      </c>
      <c r="CO6" s="9"/>
      <c r="CP6" s="25"/>
      <c r="CQ6" s="30"/>
    </row>
    <row r="7" spans="2:95" ht="17.25" thickBot="1" x14ac:dyDescent="0.3">
      <c r="B7" s="27">
        <v>2</v>
      </c>
      <c r="C7" s="7" t="s">
        <v>484</v>
      </c>
      <c r="D7" s="366" t="s">
        <v>486</v>
      </c>
      <c r="E7" s="367" t="s">
        <v>74</v>
      </c>
      <c r="G7" s="368"/>
      <c r="H7" s="369"/>
      <c r="I7" s="370" t="s">
        <v>469</v>
      </c>
      <c r="J7" s="370"/>
      <c r="K7" s="371"/>
      <c r="L7" s="372" t="s">
        <v>30</v>
      </c>
      <c r="N7" s="311"/>
      <c r="O7" s="312"/>
      <c r="P7" s="317" t="s">
        <v>487</v>
      </c>
      <c r="Q7" s="373" t="s">
        <v>477</v>
      </c>
      <c r="R7" s="33"/>
      <c r="S7" s="346" t="s">
        <v>32</v>
      </c>
      <c r="U7" s="333"/>
      <c r="V7" s="31"/>
      <c r="W7" s="31" t="s">
        <v>469</v>
      </c>
      <c r="X7" s="335"/>
      <c r="Y7" s="31" t="s">
        <v>488</v>
      </c>
      <c r="Z7" s="336"/>
      <c r="AB7" s="374"/>
      <c r="AC7" s="375"/>
      <c r="AD7" s="376" t="s">
        <v>489</v>
      </c>
      <c r="AE7" s="376"/>
      <c r="AF7" s="376" t="s">
        <v>490</v>
      </c>
      <c r="AG7" s="377"/>
      <c r="AI7" s="1446"/>
      <c r="AJ7" s="1447"/>
      <c r="AK7" s="1416"/>
      <c r="AL7" s="1416"/>
      <c r="AM7" s="1416"/>
      <c r="AN7" s="324"/>
      <c r="AP7" s="262" t="s">
        <v>18</v>
      </c>
      <c r="AQ7" s="263" t="s">
        <v>467</v>
      </c>
      <c r="AR7" s="307"/>
      <c r="AS7" s="307"/>
      <c r="AT7" s="307"/>
      <c r="AU7" s="308"/>
      <c r="AX7" s="262" t="s">
        <v>15</v>
      </c>
      <c r="AY7" s="263" t="s">
        <v>491</v>
      </c>
      <c r="AZ7" s="315"/>
      <c r="BA7" s="315"/>
      <c r="BB7" s="315"/>
      <c r="BC7" s="295"/>
      <c r="BE7" s="333"/>
      <c r="BF7" s="31"/>
      <c r="BG7" s="31" t="s">
        <v>492</v>
      </c>
      <c r="BH7" s="338"/>
      <c r="BI7" s="335" t="s">
        <v>460</v>
      </c>
      <c r="BJ7" s="378" t="s">
        <v>37</v>
      </c>
      <c r="BL7" s="286" t="s">
        <v>12</v>
      </c>
      <c r="BM7" s="287" t="s">
        <v>467</v>
      </c>
      <c r="BN7" s="379" t="s">
        <v>493</v>
      </c>
      <c r="BO7" s="380"/>
      <c r="BP7" s="290"/>
      <c r="BQ7" s="291" t="s">
        <v>54</v>
      </c>
      <c r="BS7" s="265" t="s">
        <v>15</v>
      </c>
      <c r="BT7" s="266" t="s">
        <v>481</v>
      </c>
      <c r="BU7" s="280"/>
      <c r="BV7" s="280"/>
      <c r="BW7" s="280"/>
      <c r="BX7" s="281"/>
      <c r="BZ7" s="340" t="s">
        <v>17</v>
      </c>
      <c r="CA7" s="341" t="s">
        <v>467</v>
      </c>
      <c r="CB7" s="342"/>
      <c r="CC7" s="342"/>
      <c r="CD7" s="342"/>
      <c r="CE7" s="343"/>
      <c r="CG7" s="286" t="s">
        <v>12</v>
      </c>
      <c r="CH7" s="287" t="s">
        <v>467</v>
      </c>
      <c r="CI7" s="288" t="s">
        <v>127</v>
      </c>
      <c r="CJ7" s="289"/>
      <c r="CK7" s="289"/>
      <c r="CL7" s="381"/>
      <c r="CN7" s="27">
        <v>2</v>
      </c>
      <c r="CO7" s="7" t="s">
        <v>484</v>
      </c>
      <c r="CP7" s="38" t="s">
        <v>486</v>
      </c>
      <c r="CQ7" s="367" t="s">
        <v>74</v>
      </c>
    </row>
    <row r="8" spans="2:95" ht="17.25" thickBot="1" x14ac:dyDescent="0.3">
      <c r="B8" s="27">
        <v>2</v>
      </c>
      <c r="C8" s="7" t="s">
        <v>494</v>
      </c>
      <c r="D8" s="382" t="s">
        <v>22</v>
      </c>
      <c r="E8" s="367" t="s">
        <v>75</v>
      </c>
      <c r="G8" s="340" t="s">
        <v>13</v>
      </c>
      <c r="H8" s="341" t="s">
        <v>467</v>
      </c>
      <c r="I8" s="14"/>
      <c r="J8" s="14"/>
      <c r="K8" s="383"/>
      <c r="L8" s="384"/>
      <c r="N8" s="333"/>
      <c r="O8" s="31"/>
      <c r="P8" s="31" t="s">
        <v>484</v>
      </c>
      <c r="Q8" s="334"/>
      <c r="R8" s="31" t="s">
        <v>495</v>
      </c>
      <c r="S8" s="385"/>
      <c r="U8" s="365" t="s">
        <v>18</v>
      </c>
      <c r="V8" s="7" t="s">
        <v>481</v>
      </c>
      <c r="Z8" s="386"/>
      <c r="AB8" s="340" t="s">
        <v>14</v>
      </c>
      <c r="AC8" s="341" t="s">
        <v>481</v>
      </c>
      <c r="AD8" s="356"/>
      <c r="AE8" s="356"/>
      <c r="AF8" s="356"/>
      <c r="AG8" s="357"/>
      <c r="AI8" s="1446"/>
      <c r="AJ8" s="1447"/>
      <c r="AK8" s="317" t="s">
        <v>496</v>
      </c>
      <c r="AL8" s="317" t="s">
        <v>460</v>
      </c>
      <c r="AM8" s="317"/>
      <c r="AN8" s="324"/>
      <c r="AP8" s="286" t="s">
        <v>12</v>
      </c>
      <c r="AQ8" s="287" t="s">
        <v>481</v>
      </c>
      <c r="AR8" s="254" t="s">
        <v>497</v>
      </c>
      <c r="AS8" s="309"/>
      <c r="AT8" s="309"/>
      <c r="AU8" s="291" t="s">
        <v>54</v>
      </c>
      <c r="AX8" s="282" t="s">
        <v>16</v>
      </c>
      <c r="AY8" s="283" t="s">
        <v>498</v>
      </c>
      <c r="AZ8" s="296" t="s">
        <v>499</v>
      </c>
      <c r="BA8" s="285"/>
      <c r="BB8" s="387"/>
      <c r="BC8" s="388"/>
      <c r="BE8" s="340" t="s">
        <v>17</v>
      </c>
      <c r="BF8" s="341" t="s">
        <v>481</v>
      </c>
      <c r="BG8" s="342"/>
      <c r="BH8" s="342"/>
      <c r="BI8" s="342"/>
      <c r="BJ8" s="343"/>
      <c r="BL8" s="389"/>
      <c r="BM8" s="252"/>
      <c r="BN8" s="390" t="s">
        <v>500</v>
      </c>
      <c r="BO8" s="390"/>
      <c r="BP8" s="391" t="s">
        <v>460</v>
      </c>
      <c r="BQ8" s="392"/>
      <c r="BS8" s="262" t="s">
        <v>16</v>
      </c>
      <c r="BT8" s="263" t="s">
        <v>491</v>
      </c>
      <c r="BU8" s="315"/>
      <c r="BV8" s="315"/>
      <c r="BW8" s="315"/>
      <c r="BX8" s="295"/>
      <c r="BZ8" s="262" t="s">
        <v>18</v>
      </c>
      <c r="CA8" s="263" t="s">
        <v>481</v>
      </c>
      <c r="CB8" s="315"/>
      <c r="CC8" s="315"/>
      <c r="CD8" s="315"/>
      <c r="CE8" s="295"/>
      <c r="CG8" s="393"/>
      <c r="CH8" s="394"/>
      <c r="CI8" s="319"/>
      <c r="CJ8" s="319"/>
      <c r="CK8" s="395" t="s">
        <v>460</v>
      </c>
      <c r="CL8" s="332" t="s">
        <v>54</v>
      </c>
      <c r="CN8" s="27">
        <v>2</v>
      </c>
      <c r="CO8" s="7" t="s">
        <v>494</v>
      </c>
      <c r="CP8" s="38" t="s">
        <v>22</v>
      </c>
      <c r="CQ8" s="367" t="s">
        <v>75</v>
      </c>
    </row>
    <row r="9" spans="2:95" ht="17.25" thickBot="1" x14ac:dyDescent="0.3">
      <c r="B9" s="27">
        <v>2</v>
      </c>
      <c r="C9" s="7" t="s">
        <v>501</v>
      </c>
      <c r="D9" s="382" t="s">
        <v>23</v>
      </c>
      <c r="E9" s="367" t="s">
        <v>76</v>
      </c>
      <c r="G9" s="265" t="s">
        <v>14</v>
      </c>
      <c r="H9" s="266" t="s">
        <v>481</v>
      </c>
      <c r="I9" s="13"/>
      <c r="J9" s="13"/>
      <c r="K9" s="396"/>
      <c r="L9" s="397"/>
      <c r="N9" s="340" t="s">
        <v>17</v>
      </c>
      <c r="O9" s="341" t="s">
        <v>481</v>
      </c>
      <c r="P9" s="398"/>
      <c r="Q9" s="398"/>
      <c r="R9" s="398"/>
      <c r="S9" s="399"/>
      <c r="U9" s="286" t="s">
        <v>12</v>
      </c>
      <c r="V9" s="287" t="s">
        <v>491</v>
      </c>
      <c r="W9" s="254" t="s">
        <v>120</v>
      </c>
      <c r="X9" s="309"/>
      <c r="Y9" s="290"/>
      <c r="Z9" s="291" t="s">
        <v>54</v>
      </c>
      <c r="AB9" s="265" t="s">
        <v>15</v>
      </c>
      <c r="AC9" s="266" t="s">
        <v>491</v>
      </c>
      <c r="AD9" s="267"/>
      <c r="AE9" s="267"/>
      <c r="AF9" s="267"/>
      <c r="AG9" s="268"/>
      <c r="AI9" s="333"/>
      <c r="AJ9" s="31"/>
      <c r="AK9" s="31" t="s">
        <v>488</v>
      </c>
      <c r="AL9" s="338"/>
      <c r="AM9" s="31" t="s">
        <v>495</v>
      </c>
      <c r="AN9" s="339"/>
      <c r="AP9" s="318"/>
      <c r="AQ9" s="249"/>
      <c r="AR9" s="320" t="s">
        <v>502</v>
      </c>
      <c r="AS9" s="320"/>
      <c r="AT9" s="320" t="s">
        <v>460</v>
      </c>
      <c r="AU9" s="321"/>
      <c r="AX9" s="400" t="s">
        <v>17</v>
      </c>
      <c r="AY9" s="401" t="s">
        <v>503</v>
      </c>
      <c r="AZ9" s="402" t="s">
        <v>504</v>
      </c>
      <c r="BA9" s="317"/>
      <c r="BB9" s="403"/>
      <c r="BC9" s="404" t="s">
        <v>37</v>
      </c>
      <c r="BE9" s="265" t="s">
        <v>18</v>
      </c>
      <c r="BF9" s="266" t="s">
        <v>491</v>
      </c>
      <c r="BG9" s="280"/>
      <c r="BH9" s="280"/>
      <c r="BI9" s="280"/>
      <c r="BJ9" s="281"/>
      <c r="BL9" s="265" t="s">
        <v>13</v>
      </c>
      <c r="BM9" s="266" t="s">
        <v>481</v>
      </c>
      <c r="BN9" s="280"/>
      <c r="BO9" s="280"/>
      <c r="BP9" s="280"/>
      <c r="BQ9" s="281"/>
      <c r="BS9" s="276" t="s">
        <v>17</v>
      </c>
      <c r="BT9" s="277" t="s">
        <v>498</v>
      </c>
      <c r="BU9" s="1419" t="s">
        <v>505</v>
      </c>
      <c r="BV9" s="1419"/>
      <c r="BW9" s="1419"/>
      <c r="BX9" s="279" t="s">
        <v>39</v>
      </c>
      <c r="BZ9" s="405" t="s">
        <v>12</v>
      </c>
      <c r="CA9" s="406" t="s">
        <v>491</v>
      </c>
      <c r="CB9" s="1433" t="s">
        <v>506</v>
      </c>
      <c r="CC9" s="1433"/>
      <c r="CD9" s="1433"/>
      <c r="CE9" s="1434"/>
      <c r="CG9" s="407" t="s">
        <v>13</v>
      </c>
      <c r="CH9" s="408" t="s">
        <v>481</v>
      </c>
      <c r="CI9" s="409" t="s">
        <v>507</v>
      </c>
      <c r="CJ9" s="409" t="s">
        <v>508</v>
      </c>
      <c r="CK9" s="410"/>
      <c r="CL9" s="411" t="s">
        <v>54</v>
      </c>
      <c r="CN9" s="27">
        <v>2</v>
      </c>
      <c r="CO9" s="7" t="s">
        <v>501</v>
      </c>
      <c r="CP9" s="38" t="s">
        <v>23</v>
      </c>
      <c r="CQ9" s="367" t="s">
        <v>76</v>
      </c>
    </row>
    <row r="10" spans="2:95" ht="17.25" thickBot="1" x14ac:dyDescent="0.3">
      <c r="B10" s="27">
        <v>2</v>
      </c>
      <c r="C10" s="7" t="s">
        <v>469</v>
      </c>
      <c r="D10" s="366" t="s">
        <v>20</v>
      </c>
      <c r="E10" s="367" t="s">
        <v>77</v>
      </c>
      <c r="G10" s="265" t="s">
        <v>15</v>
      </c>
      <c r="H10" s="266" t="s">
        <v>491</v>
      </c>
      <c r="I10" s="13"/>
      <c r="J10" s="13"/>
      <c r="K10" s="396"/>
      <c r="L10" s="397"/>
      <c r="N10" s="262" t="s">
        <v>18</v>
      </c>
      <c r="O10" s="263" t="s">
        <v>491</v>
      </c>
      <c r="P10" s="23"/>
      <c r="Q10" s="23"/>
      <c r="R10" s="23"/>
      <c r="S10" s="264"/>
      <c r="U10" s="318"/>
      <c r="V10" s="249"/>
      <c r="W10" s="320"/>
      <c r="X10" s="320"/>
      <c r="Y10" s="320" t="s">
        <v>98</v>
      </c>
      <c r="Z10" s="321"/>
      <c r="AB10" s="262" t="s">
        <v>16</v>
      </c>
      <c r="AC10" s="263" t="s">
        <v>498</v>
      </c>
      <c r="AD10" s="307"/>
      <c r="AE10" s="307"/>
      <c r="AF10" s="307"/>
      <c r="AG10" s="308"/>
      <c r="AI10" s="340" t="s">
        <v>17</v>
      </c>
      <c r="AJ10" s="341" t="s">
        <v>491</v>
      </c>
      <c r="AK10" s="342"/>
      <c r="AL10" s="342"/>
      <c r="AM10" s="342"/>
      <c r="AN10" s="343"/>
      <c r="AP10" s="412" t="s">
        <v>13</v>
      </c>
      <c r="AQ10" s="413" t="s">
        <v>491</v>
      </c>
      <c r="AR10" s="1414" t="s">
        <v>509</v>
      </c>
      <c r="AS10" s="1414"/>
      <c r="AT10" s="1414"/>
      <c r="AU10" s="411" t="s">
        <v>37</v>
      </c>
      <c r="AX10" s="400" t="s">
        <v>18</v>
      </c>
      <c r="AY10" s="401" t="s">
        <v>510</v>
      </c>
      <c r="AZ10" s="317"/>
      <c r="BA10" s="317"/>
      <c r="BB10" s="403"/>
      <c r="BC10" s="415" t="s">
        <v>110</v>
      </c>
      <c r="BE10" s="265" t="s">
        <v>12</v>
      </c>
      <c r="BF10" s="266" t="s">
        <v>498</v>
      </c>
      <c r="BG10" s="280"/>
      <c r="BH10" s="280"/>
      <c r="BI10" s="280"/>
      <c r="BJ10" s="281"/>
      <c r="BL10" s="265" t="s">
        <v>14</v>
      </c>
      <c r="BM10" s="266" t="s">
        <v>491</v>
      </c>
      <c r="BN10" s="280"/>
      <c r="BO10" s="280"/>
      <c r="BP10" s="280"/>
      <c r="BQ10" s="281"/>
      <c r="BS10" s="311"/>
      <c r="BT10" s="312"/>
      <c r="BU10" s="317" t="s">
        <v>511</v>
      </c>
      <c r="BV10" s="317"/>
      <c r="BW10" s="317" t="s">
        <v>512</v>
      </c>
      <c r="BX10" s="324"/>
      <c r="BZ10" s="416"/>
      <c r="CA10" s="417"/>
      <c r="CB10" s="395" t="s">
        <v>513</v>
      </c>
      <c r="CC10" s="395"/>
      <c r="CD10" s="395" t="s">
        <v>460</v>
      </c>
      <c r="CE10" s="332" t="s">
        <v>54</v>
      </c>
      <c r="CG10" s="418"/>
      <c r="CH10" s="419"/>
      <c r="CI10" s="420" t="s">
        <v>514</v>
      </c>
      <c r="CJ10" s="420"/>
      <c r="CK10" s="421"/>
      <c r="CL10" s="422" t="s">
        <v>30</v>
      </c>
      <c r="CN10" s="27">
        <v>2</v>
      </c>
      <c r="CO10" s="7" t="s">
        <v>469</v>
      </c>
      <c r="CP10" s="38" t="s">
        <v>20</v>
      </c>
      <c r="CQ10" s="367" t="s">
        <v>77</v>
      </c>
    </row>
    <row r="11" spans="2:95" ht="17.25" thickBot="1" x14ac:dyDescent="0.3">
      <c r="B11" s="27">
        <v>2</v>
      </c>
      <c r="C11" s="7" t="s">
        <v>495</v>
      </c>
      <c r="D11" s="366" t="s">
        <v>25</v>
      </c>
      <c r="E11" s="367" t="s">
        <v>78</v>
      </c>
      <c r="G11" s="262" t="s">
        <v>16</v>
      </c>
      <c r="H11" s="263" t="s">
        <v>498</v>
      </c>
      <c r="I11" s="15"/>
      <c r="J11" s="15"/>
      <c r="K11" s="423"/>
      <c r="L11" s="261"/>
      <c r="N11" s="286" t="s">
        <v>12</v>
      </c>
      <c r="O11" s="287" t="s">
        <v>498</v>
      </c>
      <c r="P11" s="379" t="s">
        <v>515</v>
      </c>
      <c r="Q11" s="424"/>
      <c r="R11" s="290"/>
      <c r="S11" s="291" t="s">
        <v>54</v>
      </c>
      <c r="U11" s="407" t="s">
        <v>13</v>
      </c>
      <c r="V11" s="408" t="s">
        <v>498</v>
      </c>
      <c r="W11" s="1430" t="s">
        <v>516</v>
      </c>
      <c r="X11" s="1430"/>
      <c r="Y11" s="1430"/>
      <c r="Z11" s="426" t="s">
        <v>93</v>
      </c>
      <c r="AB11" s="276" t="s">
        <v>17</v>
      </c>
      <c r="AC11" s="277" t="s">
        <v>503</v>
      </c>
      <c r="AD11" s="331" t="s">
        <v>517</v>
      </c>
      <c r="AE11" s="427"/>
      <c r="AF11" s="331" t="s">
        <v>518</v>
      </c>
      <c r="AG11" s="279" t="s">
        <v>38</v>
      </c>
      <c r="AI11" s="262" t="s">
        <v>18</v>
      </c>
      <c r="AJ11" s="263" t="s">
        <v>498</v>
      </c>
      <c r="AK11" s="315"/>
      <c r="AL11" s="315"/>
      <c r="AM11" s="315"/>
      <c r="AN11" s="295"/>
      <c r="AP11" s="428" t="s">
        <v>14</v>
      </c>
      <c r="AQ11" s="429" t="s">
        <v>498</v>
      </c>
      <c r="AR11" s="429"/>
      <c r="AS11" s="420"/>
      <c r="AT11" s="420" t="s">
        <v>460</v>
      </c>
      <c r="AU11" s="377"/>
      <c r="AX11" s="400" t="s">
        <v>12</v>
      </c>
      <c r="AY11" s="401" t="s">
        <v>519</v>
      </c>
      <c r="AZ11" s="312" t="s">
        <v>520</v>
      </c>
      <c r="BA11" s="317"/>
      <c r="BB11" s="403"/>
      <c r="BC11" s="430"/>
      <c r="BE11" s="265" t="s">
        <v>13</v>
      </c>
      <c r="BF11" s="266" t="s">
        <v>503</v>
      </c>
      <c r="BG11" s="280"/>
      <c r="BH11" s="280"/>
      <c r="BI11" s="280"/>
      <c r="BJ11" s="281"/>
      <c r="BL11" s="262" t="s">
        <v>15</v>
      </c>
      <c r="BM11" s="263" t="s">
        <v>498</v>
      </c>
      <c r="BN11" s="315"/>
      <c r="BO11" s="315"/>
      <c r="BP11" s="315"/>
      <c r="BQ11" s="295"/>
      <c r="BS11" s="333"/>
      <c r="BT11" s="31"/>
      <c r="BU11" s="31" t="s">
        <v>473</v>
      </c>
      <c r="BV11" s="338"/>
      <c r="BW11" s="31" t="s">
        <v>492</v>
      </c>
      <c r="BX11" s="339"/>
      <c r="BZ11" s="407" t="s">
        <v>13</v>
      </c>
      <c r="CA11" s="408" t="s">
        <v>498</v>
      </c>
      <c r="CB11" s="1414" t="s">
        <v>521</v>
      </c>
      <c r="CC11" s="1414"/>
      <c r="CD11" s="1414"/>
      <c r="CE11" s="411" t="s">
        <v>38</v>
      </c>
      <c r="CG11" s="340" t="s">
        <v>14</v>
      </c>
      <c r="CH11" s="341" t="s">
        <v>491</v>
      </c>
      <c r="CI11" s="342"/>
      <c r="CJ11" s="342"/>
      <c r="CK11" s="342"/>
      <c r="CL11" s="37"/>
      <c r="CN11" s="27">
        <v>2</v>
      </c>
      <c r="CO11" s="7" t="s">
        <v>495</v>
      </c>
      <c r="CP11" s="38" t="s">
        <v>25</v>
      </c>
      <c r="CQ11" s="367" t="s">
        <v>78</v>
      </c>
    </row>
    <row r="12" spans="2:95" ht="17.25" thickBot="1" x14ac:dyDescent="0.3">
      <c r="B12" s="27">
        <v>2</v>
      </c>
      <c r="C12" s="7" t="s">
        <v>522</v>
      </c>
      <c r="D12" s="366" t="s">
        <v>29</v>
      </c>
      <c r="E12" s="367" t="s">
        <v>79</v>
      </c>
      <c r="G12" s="431" t="s">
        <v>17</v>
      </c>
      <c r="H12" s="432" t="s">
        <v>503</v>
      </c>
      <c r="I12" s="433" t="s">
        <v>523</v>
      </c>
      <c r="J12" s="433"/>
      <c r="K12" s="433"/>
      <c r="L12" s="434" t="s">
        <v>54</v>
      </c>
      <c r="N12" s="318"/>
      <c r="O12" s="249"/>
      <c r="P12" s="435" t="s">
        <v>524</v>
      </c>
      <c r="Q12" s="435"/>
      <c r="R12" s="320" t="s">
        <v>477</v>
      </c>
      <c r="S12" s="321"/>
      <c r="U12" s="428"/>
      <c r="V12" s="429"/>
      <c r="W12" s="429" t="s">
        <v>525</v>
      </c>
      <c r="X12" s="376"/>
      <c r="Y12" s="376" t="s">
        <v>98</v>
      </c>
      <c r="Z12" s="377"/>
      <c r="AB12" s="311"/>
      <c r="AC12" s="312"/>
      <c r="AD12" s="436" t="s">
        <v>526</v>
      </c>
      <c r="AE12" s="313"/>
      <c r="AF12" s="313"/>
      <c r="AG12" s="314" t="s">
        <v>31</v>
      </c>
      <c r="AI12" s="286" t="s">
        <v>12</v>
      </c>
      <c r="AJ12" s="287" t="s">
        <v>503</v>
      </c>
      <c r="AK12" s="379" t="s">
        <v>527</v>
      </c>
      <c r="AL12" s="289"/>
      <c r="AM12" s="289"/>
      <c r="AN12" s="291" t="s">
        <v>41</v>
      </c>
      <c r="AP12" s="340" t="s">
        <v>15</v>
      </c>
      <c r="AQ12" s="341" t="s">
        <v>503</v>
      </c>
      <c r="AR12" s="356"/>
      <c r="AS12" s="356"/>
      <c r="AT12" s="356"/>
      <c r="AU12" s="357"/>
      <c r="AX12" s="400" t="s">
        <v>13</v>
      </c>
      <c r="AY12" s="401" t="s">
        <v>528</v>
      </c>
      <c r="AZ12" s="312" t="s">
        <v>501</v>
      </c>
      <c r="BA12" s="317"/>
      <c r="BB12" s="403"/>
      <c r="BC12" s="430"/>
      <c r="BE12" s="265" t="s">
        <v>14</v>
      </c>
      <c r="BF12" s="266" t="s">
        <v>510</v>
      </c>
      <c r="BG12" s="280"/>
      <c r="BH12" s="280"/>
      <c r="BI12" s="280"/>
      <c r="BJ12" s="281"/>
      <c r="BL12" s="276" t="s">
        <v>16</v>
      </c>
      <c r="BM12" s="277" t="s">
        <v>503</v>
      </c>
      <c r="BN12" s="284" t="s">
        <v>529</v>
      </c>
      <c r="BO12" s="285"/>
      <c r="BP12" s="285"/>
      <c r="BQ12" s="437" t="s">
        <v>530</v>
      </c>
      <c r="BS12" s="365" t="s">
        <v>18</v>
      </c>
      <c r="BT12" s="7" t="s">
        <v>503</v>
      </c>
      <c r="BX12" s="438"/>
      <c r="BZ12" s="439"/>
      <c r="CA12" s="440"/>
      <c r="CB12" s="420" t="s">
        <v>531</v>
      </c>
      <c r="CC12" s="420"/>
      <c r="CD12" s="420" t="s">
        <v>460</v>
      </c>
      <c r="CE12" s="441"/>
      <c r="CG12" s="265" t="s">
        <v>15</v>
      </c>
      <c r="CH12" s="266" t="s">
        <v>498</v>
      </c>
      <c r="CI12" s="280"/>
      <c r="CJ12" s="280"/>
      <c r="CK12" s="280"/>
      <c r="CL12" s="35"/>
      <c r="CN12" s="27">
        <v>2</v>
      </c>
      <c r="CO12" s="7" t="s">
        <v>522</v>
      </c>
      <c r="CP12" s="38" t="s">
        <v>29</v>
      </c>
      <c r="CQ12" s="367" t="s">
        <v>79</v>
      </c>
    </row>
    <row r="13" spans="2:95" ht="17.25" thickBot="1" x14ac:dyDescent="0.3">
      <c r="B13" s="27">
        <v>2</v>
      </c>
      <c r="C13" s="7" t="s">
        <v>532</v>
      </c>
      <c r="D13" s="366" t="s">
        <v>533</v>
      </c>
      <c r="E13" s="367" t="s">
        <v>92</v>
      </c>
      <c r="G13" s="442"/>
      <c r="H13" s="39"/>
      <c r="I13" s="351" t="s">
        <v>524</v>
      </c>
      <c r="J13" s="350" t="s">
        <v>477</v>
      </c>
      <c r="K13" s="351"/>
      <c r="L13" s="327" t="s">
        <v>30</v>
      </c>
      <c r="N13" s="407" t="s">
        <v>13</v>
      </c>
      <c r="O13" s="408" t="s">
        <v>503</v>
      </c>
      <c r="P13" s="1414" t="s">
        <v>534</v>
      </c>
      <c r="Q13" s="1414"/>
      <c r="R13" s="1414"/>
      <c r="S13" s="411" t="s">
        <v>54</v>
      </c>
      <c r="U13" s="340" t="s">
        <v>14</v>
      </c>
      <c r="V13" s="341" t="s">
        <v>503</v>
      </c>
      <c r="W13" s="356"/>
      <c r="X13" s="356"/>
      <c r="Y13" s="356"/>
      <c r="Z13" s="357"/>
      <c r="AB13" s="311"/>
      <c r="AC13" s="312"/>
      <c r="AD13" s="313" t="s">
        <v>535</v>
      </c>
      <c r="AE13" s="443" t="s">
        <v>536</v>
      </c>
      <c r="AF13" s="443"/>
      <c r="AG13" s="444"/>
      <c r="AI13" s="318"/>
      <c r="AJ13" s="249"/>
      <c r="AK13" s="319" t="s">
        <v>537</v>
      </c>
      <c r="AL13" s="319"/>
      <c r="AM13" s="320" t="s">
        <v>460</v>
      </c>
      <c r="AN13" s="445"/>
      <c r="AP13" s="262" t="s">
        <v>16</v>
      </c>
      <c r="AQ13" s="263" t="s">
        <v>510</v>
      </c>
      <c r="AR13" s="307"/>
      <c r="AS13" s="307"/>
      <c r="AT13" s="307"/>
      <c r="AU13" s="308"/>
      <c r="AX13" s="400" t="s">
        <v>14</v>
      </c>
      <c r="AY13" s="401" t="s">
        <v>538</v>
      </c>
      <c r="AZ13" s="312" t="s">
        <v>495</v>
      </c>
      <c r="BA13" s="317"/>
      <c r="BB13" s="403"/>
      <c r="BC13" s="430"/>
      <c r="BE13" s="265" t="s">
        <v>15</v>
      </c>
      <c r="BF13" s="266" t="s">
        <v>519</v>
      </c>
      <c r="BG13" s="280"/>
      <c r="BH13" s="280"/>
      <c r="BI13" s="280"/>
      <c r="BJ13" s="281"/>
      <c r="BL13" s="316"/>
      <c r="BM13" s="313"/>
      <c r="BN13" s="446" t="s">
        <v>539</v>
      </c>
      <c r="BO13" s="317"/>
      <c r="BP13" s="317"/>
      <c r="BQ13" s="447" t="s">
        <v>540</v>
      </c>
      <c r="BS13" s="286" t="s">
        <v>12</v>
      </c>
      <c r="BT13" s="287" t="s">
        <v>510</v>
      </c>
      <c r="BU13" s="288" t="s">
        <v>541</v>
      </c>
      <c r="BV13" s="289"/>
      <c r="BW13" s="290"/>
      <c r="BX13" s="291" t="s">
        <v>54</v>
      </c>
      <c r="BZ13" s="340" t="s">
        <v>14</v>
      </c>
      <c r="CA13" s="341" t="s">
        <v>503</v>
      </c>
      <c r="CB13" s="342"/>
      <c r="CC13" s="342"/>
      <c r="CD13" s="342"/>
      <c r="CE13" s="343"/>
      <c r="CG13" s="265" t="s">
        <v>16</v>
      </c>
      <c r="CH13" s="266" t="s">
        <v>503</v>
      </c>
      <c r="CI13" s="280"/>
      <c r="CJ13" s="280"/>
      <c r="CK13" s="280"/>
      <c r="CL13" s="35"/>
      <c r="CN13" s="27">
        <v>2</v>
      </c>
      <c r="CO13" s="7" t="s">
        <v>532</v>
      </c>
      <c r="CP13" s="38" t="s">
        <v>533</v>
      </c>
      <c r="CQ13" s="367" t="s">
        <v>92</v>
      </c>
    </row>
    <row r="14" spans="2:95" ht="17.25" thickBot="1" x14ac:dyDescent="0.35">
      <c r="B14" s="27">
        <v>2</v>
      </c>
      <c r="C14" s="7" t="s">
        <v>473</v>
      </c>
      <c r="D14" s="382" t="s">
        <v>94</v>
      </c>
      <c r="E14" s="367" t="s">
        <v>80</v>
      </c>
      <c r="G14" s="448"/>
      <c r="H14" s="370"/>
      <c r="I14" s="187" t="s">
        <v>469</v>
      </c>
      <c r="J14" s="187"/>
      <c r="K14" s="371"/>
      <c r="L14" s="449"/>
      <c r="N14" s="428"/>
      <c r="O14" s="429"/>
      <c r="P14" s="420" t="s">
        <v>542</v>
      </c>
      <c r="Q14" s="450" t="s">
        <v>477</v>
      </c>
      <c r="R14" s="375"/>
      <c r="S14" s="422" t="s">
        <v>30</v>
      </c>
      <c r="U14" s="262" t="s">
        <v>15</v>
      </c>
      <c r="V14" s="263" t="s">
        <v>510</v>
      </c>
      <c r="W14" s="307"/>
      <c r="X14" s="307"/>
      <c r="Y14" s="307"/>
      <c r="Z14" s="308"/>
      <c r="AB14" s="333"/>
      <c r="AC14" s="31"/>
      <c r="AD14" s="31" t="s">
        <v>473</v>
      </c>
      <c r="AE14" s="335"/>
      <c r="AF14" s="31" t="s">
        <v>474</v>
      </c>
      <c r="AG14" s="336"/>
      <c r="AI14" s="451" t="s">
        <v>13</v>
      </c>
      <c r="AJ14" s="452" t="s">
        <v>510</v>
      </c>
      <c r="AK14" s="1435" t="s">
        <v>543</v>
      </c>
      <c r="AL14" s="1435"/>
      <c r="AM14" s="1435"/>
      <c r="AN14" s="355" t="s">
        <v>54</v>
      </c>
      <c r="AP14" s="276" t="s">
        <v>17</v>
      </c>
      <c r="AQ14" s="277" t="s">
        <v>519</v>
      </c>
      <c r="AR14" s="453" t="s">
        <v>544</v>
      </c>
      <c r="AS14" s="453"/>
      <c r="AT14" s="453"/>
      <c r="AU14" s="454"/>
      <c r="AX14" s="400" t="s">
        <v>15</v>
      </c>
      <c r="AY14" s="401" t="s">
        <v>545</v>
      </c>
      <c r="AZ14" s="312" t="s">
        <v>469</v>
      </c>
      <c r="BA14" s="317"/>
      <c r="BB14" s="403"/>
      <c r="BC14" s="430"/>
      <c r="BE14" s="262" t="s">
        <v>16</v>
      </c>
      <c r="BF14" s="263" t="s">
        <v>528</v>
      </c>
      <c r="BG14" s="315"/>
      <c r="BH14" s="315"/>
      <c r="BI14" s="315"/>
      <c r="BJ14" s="295"/>
      <c r="BL14" s="316"/>
      <c r="BM14" s="313"/>
      <c r="BN14" s="317" t="s">
        <v>546</v>
      </c>
      <c r="BO14" s="317"/>
      <c r="BP14" s="317"/>
      <c r="BQ14" s="346" t="s">
        <v>38</v>
      </c>
      <c r="BS14" s="389"/>
      <c r="BT14" s="252"/>
      <c r="BU14" s="390"/>
      <c r="BV14" s="390"/>
      <c r="BW14" s="391" t="s">
        <v>460</v>
      </c>
      <c r="BX14" s="392"/>
      <c r="BZ14" s="265" t="s">
        <v>15</v>
      </c>
      <c r="CA14" s="266" t="s">
        <v>510</v>
      </c>
      <c r="CB14" s="280"/>
      <c r="CC14" s="280"/>
      <c r="CD14" s="280"/>
      <c r="CE14" s="281"/>
      <c r="CG14" s="276" t="s">
        <v>17</v>
      </c>
      <c r="CH14" s="277" t="s">
        <v>510</v>
      </c>
      <c r="CI14" s="296" t="s">
        <v>547</v>
      </c>
      <c r="CJ14" s="285"/>
      <c r="CK14" s="285"/>
      <c r="CL14" s="455"/>
      <c r="CN14" s="27">
        <v>2</v>
      </c>
      <c r="CO14" s="7" t="s">
        <v>473</v>
      </c>
      <c r="CP14" s="38" t="s">
        <v>94</v>
      </c>
      <c r="CQ14" s="367" t="s">
        <v>80</v>
      </c>
    </row>
    <row r="15" spans="2:95" ht="17.25" thickBot="1" x14ac:dyDescent="0.3">
      <c r="B15" s="27">
        <v>2</v>
      </c>
      <c r="C15" s="7" t="s">
        <v>474</v>
      </c>
      <c r="D15" s="382" t="s">
        <v>548</v>
      </c>
      <c r="E15" s="367" t="s">
        <v>81</v>
      </c>
      <c r="G15" s="365" t="s">
        <v>18</v>
      </c>
      <c r="H15" s="7" t="s">
        <v>510</v>
      </c>
      <c r="L15" s="456"/>
      <c r="N15" s="457" t="s">
        <v>14</v>
      </c>
      <c r="O15" s="458" t="s">
        <v>510</v>
      </c>
      <c r="P15" s="459" t="s">
        <v>549</v>
      </c>
      <c r="Q15" s="460"/>
      <c r="R15" s="460"/>
      <c r="S15" s="461"/>
      <c r="U15" s="276" t="s">
        <v>16</v>
      </c>
      <c r="V15" s="277" t="s">
        <v>519</v>
      </c>
      <c r="W15" s="1436" t="s">
        <v>550</v>
      </c>
      <c r="X15" s="1436"/>
      <c r="Y15" s="1436"/>
      <c r="Z15" s="279" t="s">
        <v>38</v>
      </c>
      <c r="AB15" s="365" t="s">
        <v>18</v>
      </c>
      <c r="AC15" s="7" t="s">
        <v>510</v>
      </c>
      <c r="AG15" s="386"/>
      <c r="AI15" s="428"/>
      <c r="AJ15" s="429"/>
      <c r="AK15" s="429"/>
      <c r="AL15" s="420"/>
      <c r="AM15" s="420" t="s">
        <v>460</v>
      </c>
      <c r="AN15" s="422"/>
      <c r="AP15" s="311"/>
      <c r="AQ15" s="312"/>
      <c r="AR15" s="313" t="s">
        <v>551</v>
      </c>
      <c r="AS15" s="313" t="s">
        <v>552</v>
      </c>
      <c r="AT15" s="313"/>
      <c r="AU15" s="352"/>
      <c r="AX15" s="462" t="s">
        <v>16</v>
      </c>
      <c r="AY15" s="463" t="s">
        <v>553</v>
      </c>
      <c r="AZ15" s="31" t="s">
        <v>522</v>
      </c>
      <c r="BA15" s="338"/>
      <c r="BB15" s="464"/>
      <c r="BC15" s="465"/>
      <c r="BE15" s="276" t="s">
        <v>17</v>
      </c>
      <c r="BF15" s="277" t="s">
        <v>538</v>
      </c>
      <c r="BG15" s="1438" t="s">
        <v>554</v>
      </c>
      <c r="BH15" s="1438"/>
      <c r="BI15" s="1438"/>
      <c r="BJ15" s="279" t="s">
        <v>35</v>
      </c>
      <c r="BL15" s="466" t="s">
        <v>555</v>
      </c>
      <c r="BM15" s="313"/>
      <c r="BN15" s="317"/>
      <c r="BO15" s="317"/>
      <c r="BP15" s="317"/>
      <c r="BQ15" s="346" t="s">
        <v>32</v>
      </c>
      <c r="BS15" s="407" t="s">
        <v>13</v>
      </c>
      <c r="BT15" s="408" t="s">
        <v>519</v>
      </c>
      <c r="BU15" s="1440" t="s">
        <v>556</v>
      </c>
      <c r="BV15" s="1440"/>
      <c r="BW15" s="1440"/>
      <c r="BX15" s="1441"/>
      <c r="BZ15" s="262" t="s">
        <v>16</v>
      </c>
      <c r="CA15" s="263" t="s">
        <v>519</v>
      </c>
      <c r="CB15" s="315"/>
      <c r="CC15" s="315"/>
      <c r="CD15" s="315"/>
      <c r="CE15" s="295"/>
      <c r="CG15" s="322"/>
      <c r="CH15" s="323"/>
      <c r="CI15" s="317" t="s">
        <v>557</v>
      </c>
      <c r="CJ15" s="317"/>
      <c r="CK15" s="317"/>
      <c r="CL15" s="467"/>
      <c r="CN15" s="27">
        <v>2</v>
      </c>
      <c r="CO15" s="7" t="s">
        <v>474</v>
      </c>
      <c r="CP15" s="38" t="s">
        <v>548</v>
      </c>
      <c r="CQ15" s="367" t="s">
        <v>81</v>
      </c>
    </row>
    <row r="16" spans="2:95" ht="17.25" thickBot="1" x14ac:dyDescent="0.3">
      <c r="B16" s="27" t="s">
        <v>67</v>
      </c>
      <c r="C16" s="7" t="s">
        <v>558</v>
      </c>
      <c r="D16" s="366" t="s">
        <v>24</v>
      </c>
      <c r="E16" s="367" t="s">
        <v>85</v>
      </c>
      <c r="G16" s="286" t="s">
        <v>12</v>
      </c>
      <c r="H16" s="287" t="s">
        <v>519</v>
      </c>
      <c r="I16" s="379" t="s">
        <v>493</v>
      </c>
      <c r="J16" s="380"/>
      <c r="K16" s="290"/>
      <c r="L16" s="291" t="s">
        <v>54</v>
      </c>
      <c r="N16" s="265" t="s">
        <v>15</v>
      </c>
      <c r="O16" s="266" t="s">
        <v>519</v>
      </c>
      <c r="P16" s="21"/>
      <c r="Q16" s="21"/>
      <c r="R16" s="21"/>
      <c r="S16" s="468"/>
      <c r="U16" s="466"/>
      <c r="V16" s="33"/>
      <c r="W16" s="1437"/>
      <c r="X16" s="1437"/>
      <c r="Y16" s="1437"/>
      <c r="Z16" s="352"/>
      <c r="AB16" s="286" t="s">
        <v>12</v>
      </c>
      <c r="AC16" s="287" t="s">
        <v>519</v>
      </c>
      <c r="AD16" s="1433" t="s">
        <v>559</v>
      </c>
      <c r="AE16" s="1433"/>
      <c r="AF16" s="1433"/>
      <c r="AG16" s="1434"/>
      <c r="AI16" s="340" t="s">
        <v>14</v>
      </c>
      <c r="AJ16" s="341" t="s">
        <v>519</v>
      </c>
      <c r="AK16" s="342"/>
      <c r="AL16" s="342"/>
      <c r="AM16" s="342"/>
      <c r="AN16" s="343"/>
      <c r="AP16" s="469"/>
      <c r="AQ16" s="470"/>
      <c r="AR16" s="470" t="s">
        <v>473</v>
      </c>
      <c r="AS16" s="471"/>
      <c r="AT16" s="470" t="s">
        <v>474</v>
      </c>
      <c r="AU16" s="472"/>
      <c r="AX16" s="340" t="s">
        <v>17</v>
      </c>
      <c r="AY16" s="341" t="s">
        <v>560</v>
      </c>
      <c r="AZ16" s="342"/>
      <c r="BA16" s="342"/>
      <c r="BB16" s="342"/>
      <c r="BC16" s="343"/>
      <c r="BE16" s="311"/>
      <c r="BF16" s="312"/>
      <c r="BG16" s="1439"/>
      <c r="BH16" s="1439"/>
      <c r="BI16" s="1439"/>
      <c r="BJ16" s="473"/>
      <c r="BL16" s="276" t="s">
        <v>17</v>
      </c>
      <c r="BM16" s="277" t="s">
        <v>510</v>
      </c>
      <c r="BN16" s="1419" t="s">
        <v>561</v>
      </c>
      <c r="BO16" s="1419"/>
      <c r="BP16" s="1419"/>
      <c r="BQ16" s="279" t="s">
        <v>35</v>
      </c>
      <c r="BS16" s="428"/>
      <c r="BT16" s="429"/>
      <c r="BU16" s="420" t="s">
        <v>562</v>
      </c>
      <c r="BV16" s="420"/>
      <c r="BW16" s="420" t="s">
        <v>460</v>
      </c>
      <c r="BX16" s="422" t="s">
        <v>54</v>
      </c>
      <c r="BZ16" s="474" t="s">
        <v>17</v>
      </c>
      <c r="CA16" s="475" t="s">
        <v>528</v>
      </c>
      <c r="CB16" s="1431" t="s">
        <v>563</v>
      </c>
      <c r="CC16" s="1431"/>
      <c r="CD16" s="1431"/>
      <c r="CE16" s="434" t="s">
        <v>54</v>
      </c>
      <c r="CG16" s="347"/>
      <c r="CH16" s="348"/>
      <c r="CI16" s="31" t="s">
        <v>485</v>
      </c>
      <c r="CJ16" s="338"/>
      <c r="CK16" s="334" t="s">
        <v>468</v>
      </c>
      <c r="CL16" s="476"/>
      <c r="CN16" s="27" t="s">
        <v>67</v>
      </c>
      <c r="CO16" s="7" t="s">
        <v>558</v>
      </c>
      <c r="CP16" s="38" t="s">
        <v>24</v>
      </c>
      <c r="CQ16" s="367" t="s">
        <v>85</v>
      </c>
    </row>
    <row r="17" spans="2:95" ht="17.25" thickBot="1" x14ac:dyDescent="0.3">
      <c r="B17" s="27">
        <v>1</v>
      </c>
      <c r="C17" s="3" t="s">
        <v>468</v>
      </c>
      <c r="D17" s="366" t="s">
        <v>65</v>
      </c>
      <c r="E17" s="367" t="s">
        <v>82</v>
      </c>
      <c r="G17" s="318"/>
      <c r="H17" s="249"/>
      <c r="I17" s="319" t="s">
        <v>500</v>
      </c>
      <c r="J17" s="319"/>
      <c r="K17" s="320" t="s">
        <v>477</v>
      </c>
      <c r="L17" s="321"/>
      <c r="N17" s="262" t="s">
        <v>16</v>
      </c>
      <c r="O17" s="263" t="s">
        <v>528</v>
      </c>
      <c r="P17" s="23"/>
      <c r="Q17" s="23"/>
      <c r="R17" s="23"/>
      <c r="S17" s="264"/>
      <c r="U17" s="466"/>
      <c r="V17" s="33"/>
      <c r="W17" s="313" t="s">
        <v>564</v>
      </c>
      <c r="X17" s="313" t="s">
        <v>565</v>
      </c>
      <c r="Y17" s="313"/>
      <c r="Z17" s="352"/>
      <c r="AB17" s="318"/>
      <c r="AC17" s="249"/>
      <c r="AD17" s="320" t="s">
        <v>566</v>
      </c>
      <c r="AE17" s="320"/>
      <c r="AF17" s="320" t="s">
        <v>460</v>
      </c>
      <c r="AG17" s="332" t="s">
        <v>54</v>
      </c>
      <c r="AI17" s="262" t="s">
        <v>15</v>
      </c>
      <c r="AJ17" s="263" t="s">
        <v>528</v>
      </c>
      <c r="AK17" s="315"/>
      <c r="AL17" s="315"/>
      <c r="AM17" s="315"/>
      <c r="AN17" s="295"/>
      <c r="AP17" s="311" t="s">
        <v>17</v>
      </c>
      <c r="AQ17" s="312" t="s">
        <v>519</v>
      </c>
      <c r="AR17" s="477" t="s">
        <v>567</v>
      </c>
      <c r="AS17" s="313"/>
      <c r="AT17" s="313"/>
      <c r="AU17" s="346" t="s">
        <v>107</v>
      </c>
      <c r="AX17" s="265" t="s">
        <v>18</v>
      </c>
      <c r="AY17" s="266" t="s">
        <v>568</v>
      </c>
      <c r="AZ17" s="280"/>
      <c r="BA17" s="280"/>
      <c r="BB17" s="280"/>
      <c r="BC17" s="281"/>
      <c r="BE17" s="311"/>
      <c r="BF17" s="312"/>
      <c r="BG17" s="317" t="s">
        <v>569</v>
      </c>
      <c r="BH17" s="317"/>
      <c r="BI17" s="317" t="s">
        <v>460</v>
      </c>
      <c r="BJ17" s="324"/>
      <c r="BL17" s="316"/>
      <c r="BM17" s="313"/>
      <c r="BN17" s="317" t="s">
        <v>570</v>
      </c>
      <c r="BO17" s="317"/>
      <c r="BP17" s="317" t="s">
        <v>460</v>
      </c>
      <c r="BQ17" s="324"/>
      <c r="BS17" s="340" t="s">
        <v>14</v>
      </c>
      <c r="BT17" s="341" t="s">
        <v>528</v>
      </c>
      <c r="BU17" s="342"/>
      <c r="BV17" s="342"/>
      <c r="BW17" s="342"/>
      <c r="BX17" s="343"/>
      <c r="BZ17" s="478"/>
      <c r="CA17" s="479"/>
      <c r="CB17" s="1432"/>
      <c r="CC17" s="1432"/>
      <c r="CD17" s="1432"/>
      <c r="CE17" s="480"/>
      <c r="CG17" s="262" t="s">
        <v>18</v>
      </c>
      <c r="CH17" s="263" t="s">
        <v>519</v>
      </c>
      <c r="CI17" s="315"/>
      <c r="CJ17" s="315"/>
      <c r="CK17" s="315"/>
      <c r="CL17" s="36"/>
      <c r="CN17" s="27">
        <v>1</v>
      </c>
      <c r="CO17" s="3" t="s">
        <v>468</v>
      </c>
      <c r="CP17" s="28" t="s">
        <v>65</v>
      </c>
      <c r="CQ17" s="367" t="s">
        <v>82</v>
      </c>
    </row>
    <row r="18" spans="2:95" ht="17.25" thickBot="1" x14ac:dyDescent="0.3">
      <c r="B18" s="27">
        <v>1</v>
      </c>
      <c r="C18" s="7" t="s">
        <v>520</v>
      </c>
      <c r="D18" s="366" t="s">
        <v>21</v>
      </c>
      <c r="E18" s="367" t="s">
        <v>83</v>
      </c>
      <c r="G18" s="407" t="s">
        <v>13</v>
      </c>
      <c r="H18" s="408" t="s">
        <v>528</v>
      </c>
      <c r="I18" s="481" t="s">
        <v>63</v>
      </c>
      <c r="J18" s="481"/>
      <c r="K18" s="481"/>
      <c r="L18" s="411" t="s">
        <v>54</v>
      </c>
      <c r="N18" s="276" t="s">
        <v>17</v>
      </c>
      <c r="O18" s="277" t="s">
        <v>538</v>
      </c>
      <c r="P18" s="331" t="s">
        <v>571</v>
      </c>
      <c r="Q18" s="331"/>
      <c r="R18" s="331"/>
      <c r="S18" s="279" t="s">
        <v>35</v>
      </c>
      <c r="U18" s="333"/>
      <c r="V18" s="31"/>
      <c r="W18" s="31" t="s">
        <v>484</v>
      </c>
      <c r="X18" s="335"/>
      <c r="Y18" s="31" t="s">
        <v>469</v>
      </c>
      <c r="Z18" s="336"/>
      <c r="AB18" s="340" t="s">
        <v>13</v>
      </c>
      <c r="AC18" s="341" t="s">
        <v>528</v>
      </c>
      <c r="AD18" s="356"/>
      <c r="AE18" s="356"/>
      <c r="AF18" s="356"/>
      <c r="AG18" s="357"/>
      <c r="AI18" s="276" t="s">
        <v>16</v>
      </c>
      <c r="AJ18" s="277" t="s">
        <v>538</v>
      </c>
      <c r="AK18" s="482" t="s">
        <v>572</v>
      </c>
      <c r="AL18" s="453"/>
      <c r="AM18" s="284" t="s">
        <v>573</v>
      </c>
      <c r="AN18" s="279" t="s">
        <v>38</v>
      </c>
      <c r="AP18" s="333"/>
      <c r="AQ18" s="31"/>
      <c r="AR18" s="31" t="s">
        <v>494</v>
      </c>
      <c r="AS18" s="335"/>
      <c r="AT18" s="31" t="s">
        <v>574</v>
      </c>
      <c r="AU18" s="483"/>
      <c r="AX18" s="265" t="s">
        <v>12</v>
      </c>
      <c r="AY18" s="266" t="s">
        <v>575</v>
      </c>
      <c r="AZ18" s="280"/>
      <c r="BA18" s="280"/>
      <c r="BB18" s="280"/>
      <c r="BC18" s="281"/>
      <c r="BE18" s="333"/>
      <c r="BF18" s="31"/>
      <c r="BG18" s="31" t="s">
        <v>474</v>
      </c>
      <c r="BH18" s="338"/>
      <c r="BI18" s="31" t="s">
        <v>473</v>
      </c>
      <c r="BJ18" s="339"/>
      <c r="BL18" s="337"/>
      <c r="BM18" s="335"/>
      <c r="BN18" s="31" t="s">
        <v>494</v>
      </c>
      <c r="BO18" s="338"/>
      <c r="BP18" s="338" t="s">
        <v>576</v>
      </c>
      <c r="BQ18" s="339"/>
      <c r="BS18" s="265" t="s">
        <v>15</v>
      </c>
      <c r="BT18" s="266" t="s">
        <v>538</v>
      </c>
      <c r="BU18" s="280"/>
      <c r="BV18" s="280"/>
      <c r="BW18" s="280"/>
      <c r="BX18" s="281"/>
      <c r="BZ18" s="484"/>
      <c r="CA18" s="485"/>
      <c r="CB18" s="187" t="s">
        <v>532</v>
      </c>
      <c r="CC18" s="486"/>
      <c r="CD18" s="487" t="s">
        <v>460</v>
      </c>
      <c r="CE18" s="488"/>
      <c r="CG18" s="286" t="s">
        <v>12</v>
      </c>
      <c r="CH18" s="287" t="s">
        <v>528</v>
      </c>
      <c r="CI18" s="288" t="s">
        <v>577</v>
      </c>
      <c r="CJ18" s="289"/>
      <c r="CK18" s="289"/>
      <c r="CL18" s="291" t="s">
        <v>54</v>
      </c>
      <c r="CN18" s="27">
        <v>1</v>
      </c>
      <c r="CO18" s="7" t="s">
        <v>520</v>
      </c>
      <c r="CP18" s="38" t="s">
        <v>21</v>
      </c>
      <c r="CQ18" s="367" t="s">
        <v>83</v>
      </c>
    </row>
    <row r="19" spans="2:95" thickBot="1" x14ac:dyDescent="0.3">
      <c r="B19" s="27">
        <v>1</v>
      </c>
      <c r="C19" s="3" t="s">
        <v>66</v>
      </c>
      <c r="D19" s="366" t="s">
        <v>117</v>
      </c>
      <c r="E19" s="367" t="s">
        <v>84</v>
      </c>
      <c r="G19" s="428"/>
      <c r="H19" s="429"/>
      <c r="I19" s="429"/>
      <c r="J19" s="489"/>
      <c r="K19" s="450" t="s">
        <v>477</v>
      </c>
      <c r="L19" s="441"/>
      <c r="N19" s="311"/>
      <c r="O19" s="312"/>
      <c r="P19" s="313" t="s">
        <v>578</v>
      </c>
      <c r="Q19" s="373" t="s">
        <v>477</v>
      </c>
      <c r="R19" s="33"/>
      <c r="S19" s="346" t="s">
        <v>32</v>
      </c>
      <c r="U19" s="340" t="s">
        <v>17</v>
      </c>
      <c r="V19" s="341" t="s">
        <v>528</v>
      </c>
      <c r="W19" s="356"/>
      <c r="X19" s="356"/>
      <c r="Y19" s="356"/>
      <c r="Z19" s="357"/>
      <c r="AB19" s="262" t="s">
        <v>14</v>
      </c>
      <c r="AC19" s="263" t="s">
        <v>538</v>
      </c>
      <c r="AD19" s="307"/>
      <c r="AE19" s="307"/>
      <c r="AF19" s="307"/>
      <c r="AG19" s="308"/>
      <c r="AI19" s="311"/>
      <c r="AJ19" s="312"/>
      <c r="AK19" s="317" t="s">
        <v>579</v>
      </c>
      <c r="AL19" s="317"/>
      <c r="AM19" s="317" t="s">
        <v>580</v>
      </c>
      <c r="AN19" s="324"/>
      <c r="AP19" s="365" t="s">
        <v>18</v>
      </c>
      <c r="AQ19" s="7" t="s">
        <v>528</v>
      </c>
      <c r="AU19" s="386"/>
      <c r="AX19" s="265" t="s">
        <v>13</v>
      </c>
      <c r="AY19" s="266" t="s">
        <v>581</v>
      </c>
      <c r="AZ19" s="280"/>
      <c r="BA19" s="280"/>
      <c r="BB19" s="280"/>
      <c r="BC19" s="281"/>
      <c r="BE19" s="340" t="s">
        <v>18</v>
      </c>
      <c r="BF19" s="341" t="s">
        <v>545</v>
      </c>
      <c r="BG19" s="342"/>
      <c r="BH19" s="342"/>
      <c r="BI19" s="342"/>
      <c r="BJ19" s="343"/>
      <c r="BL19" s="365" t="s">
        <v>18</v>
      </c>
      <c r="BM19" s="7" t="s">
        <v>519</v>
      </c>
      <c r="BQ19" s="438"/>
      <c r="BS19" s="262" t="s">
        <v>16</v>
      </c>
      <c r="BT19" s="263" t="s">
        <v>545</v>
      </c>
      <c r="BU19" s="315"/>
      <c r="BV19" s="315"/>
      <c r="BW19" s="315"/>
      <c r="BX19" s="295"/>
      <c r="BZ19" s="365" t="s">
        <v>18</v>
      </c>
      <c r="CA19" s="7" t="s">
        <v>538</v>
      </c>
      <c r="CE19" s="438"/>
      <c r="CG19" s="393"/>
      <c r="CH19" s="394"/>
      <c r="CI19" s="319"/>
      <c r="CJ19" s="319"/>
      <c r="CK19" s="319" t="s">
        <v>460</v>
      </c>
      <c r="CL19" s="490"/>
      <c r="CN19" s="27">
        <v>1</v>
      </c>
      <c r="CO19" s="3" t="s">
        <v>66</v>
      </c>
      <c r="CP19" s="28" t="s">
        <v>117</v>
      </c>
      <c r="CQ19" s="367" t="s">
        <v>84</v>
      </c>
    </row>
    <row r="20" spans="2:95" ht="17.25" thickBot="1" x14ac:dyDescent="0.3">
      <c r="B20" s="27">
        <v>1</v>
      </c>
      <c r="C20" s="7" t="s">
        <v>488</v>
      </c>
      <c r="D20" s="382" t="s">
        <v>97</v>
      </c>
      <c r="E20" s="367" t="s">
        <v>88</v>
      </c>
      <c r="G20" s="340" t="s">
        <v>14</v>
      </c>
      <c r="H20" s="341" t="s">
        <v>538</v>
      </c>
      <c r="I20" s="14"/>
      <c r="J20" s="14"/>
      <c r="K20" s="383"/>
      <c r="L20" s="384"/>
      <c r="N20" s="333"/>
      <c r="O20" s="31"/>
      <c r="P20" s="31" t="s">
        <v>501</v>
      </c>
      <c r="Q20" s="334"/>
      <c r="R20" s="334"/>
      <c r="S20" s="385"/>
      <c r="U20" s="262" t="s">
        <v>18</v>
      </c>
      <c r="V20" s="263" t="s">
        <v>538</v>
      </c>
      <c r="W20" s="307"/>
      <c r="X20" s="307"/>
      <c r="Y20" s="307"/>
      <c r="Z20" s="308"/>
      <c r="AB20" s="491" t="s">
        <v>15</v>
      </c>
      <c r="AC20" s="492" t="s">
        <v>545</v>
      </c>
      <c r="AD20" s="493" t="s">
        <v>100</v>
      </c>
      <c r="AE20" s="494"/>
      <c r="AF20" s="494"/>
      <c r="AG20" s="495"/>
      <c r="AI20" s="333"/>
      <c r="AJ20" s="31"/>
      <c r="AK20" s="334" t="s">
        <v>468</v>
      </c>
      <c r="AL20" s="338"/>
      <c r="AM20" s="31" t="s">
        <v>495</v>
      </c>
      <c r="AN20" s="339"/>
      <c r="AP20" s="286" t="s">
        <v>12</v>
      </c>
      <c r="AQ20" s="287" t="s">
        <v>538</v>
      </c>
      <c r="AR20" s="254" t="s">
        <v>582</v>
      </c>
      <c r="AS20" s="309"/>
      <c r="AT20" s="309"/>
      <c r="AU20" s="291" t="s">
        <v>54</v>
      </c>
      <c r="AX20" s="496" t="s">
        <v>14</v>
      </c>
      <c r="AY20" s="497" t="s">
        <v>583</v>
      </c>
      <c r="AZ20" s="482" t="s">
        <v>584</v>
      </c>
      <c r="BA20" s="482"/>
      <c r="BB20" s="482"/>
      <c r="BC20" s="437" t="s">
        <v>585</v>
      </c>
      <c r="BE20" s="265" t="s">
        <v>12</v>
      </c>
      <c r="BF20" s="266" t="s">
        <v>553</v>
      </c>
      <c r="BG20" s="280"/>
      <c r="BH20" s="280"/>
      <c r="BI20" s="280"/>
      <c r="BJ20" s="281"/>
      <c r="BL20" s="286" t="s">
        <v>12</v>
      </c>
      <c r="BM20" s="287" t="s">
        <v>528</v>
      </c>
      <c r="BN20" s="1433" t="s">
        <v>124</v>
      </c>
      <c r="BO20" s="1433"/>
      <c r="BP20" s="1433"/>
      <c r="BQ20" s="1434"/>
      <c r="BS20" s="276" t="s">
        <v>17</v>
      </c>
      <c r="BT20" s="277" t="s">
        <v>553</v>
      </c>
      <c r="BU20" s="278" t="s">
        <v>586</v>
      </c>
      <c r="BV20" s="285"/>
      <c r="BW20" s="285"/>
      <c r="BX20" s="279" t="s">
        <v>39</v>
      </c>
      <c r="BZ20" s="498" t="s">
        <v>12</v>
      </c>
      <c r="CA20" s="499" t="s">
        <v>545</v>
      </c>
      <c r="CB20" s="500" t="s">
        <v>587</v>
      </c>
      <c r="CC20" s="500"/>
      <c r="CD20" s="500"/>
      <c r="CE20" s="501"/>
      <c r="CG20" s="502" t="s">
        <v>13</v>
      </c>
      <c r="CH20" s="503" t="s">
        <v>538</v>
      </c>
      <c r="CI20" s="504" t="s">
        <v>588</v>
      </c>
      <c r="CJ20" s="342"/>
      <c r="CK20" s="342"/>
      <c r="CL20" s="37"/>
      <c r="CN20" s="27">
        <v>1</v>
      </c>
      <c r="CO20" s="7" t="s">
        <v>488</v>
      </c>
      <c r="CP20" s="38" t="s">
        <v>97</v>
      </c>
      <c r="CQ20" s="367" t="s">
        <v>88</v>
      </c>
    </row>
    <row r="21" spans="2:95" ht="17.25" thickBot="1" x14ac:dyDescent="0.3">
      <c r="B21" s="27">
        <v>1</v>
      </c>
      <c r="C21" s="7" t="s">
        <v>485</v>
      </c>
      <c r="D21" s="366" t="s">
        <v>27</v>
      </c>
      <c r="E21" s="367" t="s">
        <v>86</v>
      </c>
      <c r="G21" s="265" t="s">
        <v>15</v>
      </c>
      <c r="H21" s="266" t="s">
        <v>545</v>
      </c>
      <c r="I21" s="13"/>
      <c r="J21" s="13"/>
      <c r="K21" s="396"/>
      <c r="L21" s="397"/>
      <c r="N21" s="365" t="s">
        <v>18</v>
      </c>
      <c r="O21" s="7" t="s">
        <v>545</v>
      </c>
      <c r="S21" s="505"/>
      <c r="U21" s="286" t="s">
        <v>12</v>
      </c>
      <c r="V21" s="287" t="s">
        <v>545</v>
      </c>
      <c r="W21" s="254" t="s">
        <v>121</v>
      </c>
      <c r="X21" s="309"/>
      <c r="Y21" s="290"/>
      <c r="Z21" s="291" t="s">
        <v>54</v>
      </c>
      <c r="AB21" s="506" t="s">
        <v>16</v>
      </c>
      <c r="AC21" s="507" t="s">
        <v>553</v>
      </c>
      <c r="AD21" s="508" t="s">
        <v>66</v>
      </c>
      <c r="AE21" s="509"/>
      <c r="AF21" s="509" t="s">
        <v>460</v>
      </c>
      <c r="AG21" s="510"/>
      <c r="AI21" s="340" t="s">
        <v>17</v>
      </c>
      <c r="AJ21" s="341" t="s">
        <v>545</v>
      </c>
      <c r="AK21" s="342"/>
      <c r="AL21" s="342"/>
      <c r="AM21" s="342"/>
      <c r="AN21" s="343"/>
      <c r="AP21" s="318"/>
      <c r="AQ21" s="249"/>
      <c r="AR21" s="320"/>
      <c r="AS21" s="320"/>
      <c r="AT21" s="320" t="s">
        <v>460</v>
      </c>
      <c r="AU21" s="321"/>
      <c r="AX21" s="511"/>
      <c r="AY21" s="512"/>
      <c r="AZ21" s="513" t="s">
        <v>589</v>
      </c>
      <c r="BA21" s="513"/>
      <c r="BB21" s="513"/>
      <c r="BC21" s="447" t="s">
        <v>590</v>
      </c>
      <c r="BE21" s="265" t="s">
        <v>13</v>
      </c>
      <c r="BF21" s="266" t="s">
        <v>560</v>
      </c>
      <c r="BG21" s="280"/>
      <c r="BH21" s="280"/>
      <c r="BI21" s="280"/>
      <c r="BJ21" s="281"/>
      <c r="BL21" s="514"/>
      <c r="BM21" s="320"/>
      <c r="BN21" s="319" t="s">
        <v>591</v>
      </c>
      <c r="BO21" s="319"/>
      <c r="BP21" s="319" t="s">
        <v>460</v>
      </c>
      <c r="BQ21" s="332" t="s">
        <v>54</v>
      </c>
      <c r="BS21" s="311"/>
      <c r="BT21" s="312"/>
      <c r="BU21" s="317" t="s">
        <v>592</v>
      </c>
      <c r="BV21" s="317"/>
      <c r="BW21" s="317" t="s">
        <v>460</v>
      </c>
      <c r="BX21" s="324"/>
      <c r="BZ21" s="515"/>
      <c r="CA21" s="516"/>
      <c r="CB21" s="517"/>
      <c r="CC21" s="517"/>
      <c r="CD21" s="319" t="s">
        <v>460</v>
      </c>
      <c r="CE21" s="332" t="s">
        <v>54</v>
      </c>
      <c r="CG21" s="265" t="s">
        <v>14</v>
      </c>
      <c r="CH21" s="266" t="s">
        <v>545</v>
      </c>
      <c r="CI21" s="280"/>
      <c r="CJ21" s="280"/>
      <c r="CK21" s="280"/>
      <c r="CL21" s="35"/>
      <c r="CN21" s="27">
        <v>1</v>
      </c>
      <c r="CO21" s="7" t="s">
        <v>485</v>
      </c>
      <c r="CP21" s="38" t="s">
        <v>27</v>
      </c>
      <c r="CQ21" s="367" t="s">
        <v>86</v>
      </c>
    </row>
    <row r="22" spans="2:95" ht="17.25" thickBot="1" x14ac:dyDescent="0.3">
      <c r="B22" s="27" t="s">
        <v>70</v>
      </c>
      <c r="C22" s="7" t="s">
        <v>492</v>
      </c>
      <c r="D22" s="366" t="s">
        <v>28</v>
      </c>
      <c r="E22" s="367" t="s">
        <v>87</v>
      </c>
      <c r="G22" s="431" t="s">
        <v>16</v>
      </c>
      <c r="H22" s="432" t="s">
        <v>553</v>
      </c>
      <c r="I22" s="518" t="s">
        <v>593</v>
      </c>
      <c r="J22" s="518"/>
      <c r="K22" s="518"/>
      <c r="L22" s="434" t="s">
        <v>54</v>
      </c>
      <c r="N22" s="286" t="s">
        <v>12</v>
      </c>
      <c r="O22" s="287" t="s">
        <v>553</v>
      </c>
      <c r="P22" s="288" t="s">
        <v>594</v>
      </c>
      <c r="Q22" s="424"/>
      <c r="R22" s="290"/>
      <c r="S22" s="291" t="s">
        <v>54</v>
      </c>
      <c r="U22" s="318"/>
      <c r="V22" s="249"/>
      <c r="W22" s="320"/>
      <c r="X22" s="320"/>
      <c r="Y22" s="320" t="s">
        <v>98</v>
      </c>
      <c r="Z22" s="321"/>
      <c r="AB22" s="311" t="s">
        <v>16</v>
      </c>
      <c r="AC22" s="312">
        <v>13</v>
      </c>
      <c r="AD22" s="519" t="s">
        <v>595</v>
      </c>
      <c r="AE22" s="313"/>
      <c r="AF22" s="313"/>
      <c r="AG22" s="352"/>
      <c r="AI22" s="262" t="s">
        <v>18</v>
      </c>
      <c r="AJ22" s="263" t="s">
        <v>553</v>
      </c>
      <c r="AK22" s="315"/>
      <c r="AL22" s="315"/>
      <c r="AM22" s="315"/>
      <c r="AN22" s="295"/>
      <c r="AP22" s="340" t="s">
        <v>13</v>
      </c>
      <c r="AQ22" s="341" t="s">
        <v>545</v>
      </c>
      <c r="AR22" s="356"/>
      <c r="AS22" s="356"/>
      <c r="AT22" s="356"/>
      <c r="AU22" s="357"/>
      <c r="AX22" s="466" t="s">
        <v>15</v>
      </c>
      <c r="AY22" s="33" t="s">
        <v>596</v>
      </c>
      <c r="AZ22" s="317" t="s">
        <v>597</v>
      </c>
      <c r="BA22" s="317"/>
      <c r="BB22" s="317"/>
      <c r="BC22" s="346" t="s">
        <v>102</v>
      </c>
      <c r="BE22" s="272" t="s">
        <v>14</v>
      </c>
      <c r="BF22" s="44" t="s">
        <v>568</v>
      </c>
      <c r="BG22" s="273" t="s">
        <v>113</v>
      </c>
      <c r="BH22" s="520"/>
      <c r="BI22" s="520"/>
      <c r="BJ22" s="281"/>
      <c r="BL22" s="412" t="s">
        <v>13</v>
      </c>
      <c r="BM22" s="413" t="s">
        <v>538</v>
      </c>
      <c r="BN22" s="1414" t="s">
        <v>509</v>
      </c>
      <c r="BO22" s="1414"/>
      <c r="BP22" s="1414"/>
      <c r="BQ22" s="411" t="s">
        <v>37</v>
      </c>
      <c r="BS22" s="333"/>
      <c r="BT22" s="31"/>
      <c r="BU22" s="31" t="s">
        <v>520</v>
      </c>
      <c r="BV22" s="338"/>
      <c r="BW22" s="31" t="s">
        <v>469</v>
      </c>
      <c r="BX22" s="339"/>
      <c r="BZ22" s="340" t="s">
        <v>13</v>
      </c>
      <c r="CA22" s="341" t="s">
        <v>553</v>
      </c>
      <c r="CB22" s="342"/>
      <c r="CC22" s="342"/>
      <c r="CD22" s="342"/>
      <c r="CE22" s="343"/>
      <c r="CG22" s="265" t="s">
        <v>15</v>
      </c>
      <c r="CH22" s="266" t="s">
        <v>553</v>
      </c>
      <c r="CI22" s="280"/>
      <c r="CJ22" s="280"/>
      <c r="CK22" s="280"/>
      <c r="CL22" s="35"/>
      <c r="CN22" s="27" t="s">
        <v>70</v>
      </c>
      <c r="CO22" s="7" t="s">
        <v>492</v>
      </c>
      <c r="CP22" s="38" t="s">
        <v>28</v>
      </c>
      <c r="CQ22" s="367" t="s">
        <v>87</v>
      </c>
    </row>
    <row r="23" spans="2:95" ht="17.25" thickBot="1" x14ac:dyDescent="0.3">
      <c r="G23" s="442"/>
      <c r="H23" s="39"/>
      <c r="I23" s="351" t="s">
        <v>598</v>
      </c>
      <c r="J23" s="350"/>
      <c r="K23" s="351" t="s">
        <v>477</v>
      </c>
      <c r="L23" s="521"/>
      <c r="N23" s="318"/>
      <c r="O23" s="249"/>
      <c r="P23" s="435"/>
      <c r="Q23" s="435"/>
      <c r="R23" s="320" t="s">
        <v>477</v>
      </c>
      <c r="S23" s="321"/>
      <c r="U23" s="340" t="s">
        <v>13</v>
      </c>
      <c r="V23" s="341" t="s">
        <v>553</v>
      </c>
      <c r="W23" s="356"/>
      <c r="X23" s="356"/>
      <c r="Y23" s="356"/>
      <c r="Z23" s="357"/>
      <c r="AB23" s="333"/>
      <c r="AC23" s="31"/>
      <c r="AD23" s="334" t="s">
        <v>599</v>
      </c>
      <c r="AE23" s="335"/>
      <c r="AF23" s="335" t="s">
        <v>600</v>
      </c>
      <c r="AG23" s="336"/>
      <c r="AI23" s="286" t="s">
        <v>12</v>
      </c>
      <c r="AJ23" s="287" t="s">
        <v>560</v>
      </c>
      <c r="AK23" s="288" t="s">
        <v>601</v>
      </c>
      <c r="AL23" s="289"/>
      <c r="AM23" s="309"/>
      <c r="AN23" s="291" t="s">
        <v>54</v>
      </c>
      <c r="AP23" s="265" t="s">
        <v>14</v>
      </c>
      <c r="AQ23" s="266" t="s">
        <v>553</v>
      </c>
      <c r="AR23" s="267"/>
      <c r="AS23" s="267"/>
      <c r="AT23" s="267"/>
      <c r="AU23" s="268"/>
      <c r="AX23" s="522"/>
      <c r="AY23" s="334"/>
      <c r="AZ23" s="31" t="s">
        <v>558</v>
      </c>
      <c r="BA23" s="338"/>
      <c r="BB23" s="31" t="s">
        <v>484</v>
      </c>
      <c r="BC23" s="378" t="s">
        <v>37</v>
      </c>
      <c r="BE23" s="265" t="s">
        <v>15</v>
      </c>
      <c r="BF23" s="266" t="s">
        <v>575</v>
      </c>
      <c r="BG23" s="280"/>
      <c r="BH23" s="280"/>
      <c r="BI23" s="280"/>
      <c r="BJ23" s="281"/>
      <c r="BL23" s="428" t="s">
        <v>14</v>
      </c>
      <c r="BM23" s="429" t="s">
        <v>545</v>
      </c>
      <c r="BN23" s="429"/>
      <c r="BO23" s="420"/>
      <c r="BP23" s="420" t="s">
        <v>460</v>
      </c>
      <c r="BQ23" s="377"/>
      <c r="BS23" s="365" t="s">
        <v>18</v>
      </c>
      <c r="BT23" s="7" t="s">
        <v>560</v>
      </c>
      <c r="BX23" s="438"/>
      <c r="BZ23" s="265" t="s">
        <v>14</v>
      </c>
      <c r="CA23" s="266" t="s">
        <v>560</v>
      </c>
      <c r="CB23" s="280"/>
      <c r="CC23" s="280"/>
      <c r="CD23" s="280"/>
      <c r="CE23" s="281"/>
      <c r="CG23" s="262" t="s">
        <v>16</v>
      </c>
      <c r="CH23" s="263" t="s">
        <v>560</v>
      </c>
      <c r="CI23" s="315"/>
      <c r="CJ23" s="315"/>
      <c r="CK23" s="315"/>
      <c r="CL23" s="36"/>
      <c r="CQ23" s="29"/>
    </row>
    <row r="24" spans="2:95" ht="17.25" thickBot="1" x14ac:dyDescent="0.3">
      <c r="B24" s="1425" t="s">
        <v>128</v>
      </c>
      <c r="C24" s="1425"/>
      <c r="G24" s="448"/>
      <c r="H24" s="370"/>
      <c r="I24" s="187" t="s">
        <v>532</v>
      </c>
      <c r="J24" s="187"/>
      <c r="K24" s="187" t="s">
        <v>602</v>
      </c>
      <c r="L24" s="449"/>
      <c r="N24" s="340" t="s">
        <v>13</v>
      </c>
      <c r="O24" s="341" t="s">
        <v>560</v>
      </c>
      <c r="P24" s="398"/>
      <c r="Q24" s="398"/>
      <c r="R24" s="398"/>
      <c r="S24" s="523"/>
      <c r="U24" s="265" t="s">
        <v>14</v>
      </c>
      <c r="V24" s="266" t="s">
        <v>560</v>
      </c>
      <c r="W24" s="267"/>
      <c r="X24" s="267"/>
      <c r="Y24" s="267"/>
      <c r="Z24" s="268"/>
      <c r="AB24" s="340" t="s">
        <v>17</v>
      </c>
      <c r="AC24" s="341" t="s">
        <v>560</v>
      </c>
      <c r="AD24" s="356"/>
      <c r="AE24" s="356"/>
      <c r="AF24" s="356"/>
      <c r="AG24" s="357"/>
      <c r="AI24" s="318"/>
      <c r="AJ24" s="249"/>
      <c r="AK24" s="319"/>
      <c r="AL24" s="319"/>
      <c r="AM24" s="320" t="s">
        <v>460</v>
      </c>
      <c r="AN24" s="321"/>
      <c r="AP24" s="262" t="s">
        <v>15</v>
      </c>
      <c r="AQ24" s="263" t="s">
        <v>560</v>
      </c>
      <c r="AR24" s="307"/>
      <c r="AS24" s="307"/>
      <c r="AT24" s="307"/>
      <c r="AU24" s="308"/>
      <c r="AX24" s="524" t="s">
        <v>16</v>
      </c>
      <c r="AY24" s="525" t="s">
        <v>603</v>
      </c>
      <c r="AZ24" s="526"/>
      <c r="BA24" s="526"/>
      <c r="BB24" s="526"/>
      <c r="BC24" s="527"/>
      <c r="BE24" s="265" t="s">
        <v>16</v>
      </c>
      <c r="BF24" s="266" t="s">
        <v>581</v>
      </c>
      <c r="BG24" s="280"/>
      <c r="BH24" s="280"/>
      <c r="BI24" s="280"/>
      <c r="BJ24" s="281"/>
      <c r="BL24" s="365" t="s">
        <v>15</v>
      </c>
      <c r="BM24" s="7" t="s">
        <v>553</v>
      </c>
      <c r="BQ24" s="438"/>
      <c r="BS24" s="286" t="s">
        <v>12</v>
      </c>
      <c r="BT24" s="287" t="s">
        <v>568</v>
      </c>
      <c r="BU24" s="288" t="s">
        <v>125</v>
      </c>
      <c r="BV24" s="289"/>
      <c r="BW24" s="290"/>
      <c r="BX24" s="291" t="s">
        <v>54</v>
      </c>
      <c r="BZ24" s="302" t="s">
        <v>15</v>
      </c>
      <c r="CA24" s="303" t="s">
        <v>568</v>
      </c>
      <c r="CB24" s="528" t="s">
        <v>604</v>
      </c>
      <c r="CC24" s="529"/>
      <c r="CD24" s="530"/>
      <c r="CE24" s="531" t="s">
        <v>54</v>
      </c>
      <c r="CG24" s="302" t="s">
        <v>17</v>
      </c>
      <c r="CH24" s="303" t="s">
        <v>568</v>
      </c>
      <c r="CI24" s="528" t="s">
        <v>604</v>
      </c>
      <c r="CJ24" s="529"/>
      <c r="CK24" s="530"/>
      <c r="CL24" s="531" t="s">
        <v>54</v>
      </c>
      <c r="CN24" s="1425" t="s">
        <v>128</v>
      </c>
      <c r="CO24" s="1425"/>
      <c r="CQ24" s="29"/>
    </row>
    <row r="25" spans="2:95" ht="17.25" thickBot="1" x14ac:dyDescent="0.3">
      <c r="B25" s="41" t="s">
        <v>31</v>
      </c>
      <c r="C25" s="1402" t="s">
        <v>33</v>
      </c>
      <c r="D25" s="1402"/>
      <c r="E25" s="1402"/>
      <c r="G25" s="340" t="s">
        <v>17</v>
      </c>
      <c r="H25" s="341" t="s">
        <v>560</v>
      </c>
      <c r="I25" s="14"/>
      <c r="J25" s="14"/>
      <c r="K25" s="383"/>
      <c r="L25" s="384"/>
      <c r="N25" s="265" t="s">
        <v>14</v>
      </c>
      <c r="O25" s="266" t="s">
        <v>568</v>
      </c>
      <c r="P25" s="21"/>
      <c r="Q25" s="21"/>
      <c r="R25" s="21"/>
      <c r="S25" s="468"/>
      <c r="U25" s="265" t="s">
        <v>15</v>
      </c>
      <c r="V25" s="266" t="s">
        <v>568</v>
      </c>
      <c r="W25" s="267"/>
      <c r="X25" s="267"/>
      <c r="Y25" s="267"/>
      <c r="Z25" s="268"/>
      <c r="AB25" s="262" t="s">
        <v>18</v>
      </c>
      <c r="AC25" s="263" t="s">
        <v>568</v>
      </c>
      <c r="AD25" s="307"/>
      <c r="AE25" s="307"/>
      <c r="AF25" s="307"/>
      <c r="AG25" s="308"/>
      <c r="AI25" s="340" t="s">
        <v>13</v>
      </c>
      <c r="AJ25" s="341" t="s">
        <v>568</v>
      </c>
      <c r="AK25" s="342"/>
      <c r="AL25" s="342"/>
      <c r="AM25" s="342"/>
      <c r="AN25" s="343"/>
      <c r="AP25" s="297" t="s">
        <v>16</v>
      </c>
      <c r="AQ25" s="298" t="s">
        <v>568</v>
      </c>
      <c r="AR25" s="299" t="s">
        <v>446</v>
      </c>
      <c r="AS25" s="532"/>
      <c r="AT25" s="532"/>
      <c r="AU25" s="533"/>
      <c r="AX25" s="534" t="s">
        <v>17</v>
      </c>
      <c r="AY25" s="535" t="s">
        <v>605</v>
      </c>
      <c r="AZ25" s="528" t="s">
        <v>604</v>
      </c>
      <c r="BA25" s="529"/>
      <c r="BB25" s="530"/>
      <c r="BC25" s="531" t="s">
        <v>54</v>
      </c>
      <c r="BE25" s="262" t="s">
        <v>17</v>
      </c>
      <c r="BF25" s="263" t="s">
        <v>583</v>
      </c>
      <c r="BG25" s="315"/>
      <c r="BH25" s="315"/>
      <c r="BI25" s="315"/>
      <c r="BJ25" s="295"/>
      <c r="BL25" s="276" t="s">
        <v>16</v>
      </c>
      <c r="BM25" s="277" t="s">
        <v>560</v>
      </c>
      <c r="BN25" s="296" t="s">
        <v>115</v>
      </c>
      <c r="BO25" s="285"/>
      <c r="BP25" s="387"/>
      <c r="BQ25" s="536" t="s">
        <v>460</v>
      </c>
      <c r="BS25" s="318"/>
      <c r="BT25" s="249"/>
      <c r="BU25" s="319"/>
      <c r="BV25" s="319"/>
      <c r="BW25" s="320" t="s">
        <v>460</v>
      </c>
      <c r="BX25" s="321"/>
      <c r="BZ25" s="537"/>
      <c r="CA25" s="538"/>
      <c r="CB25" s="329" t="s">
        <v>606</v>
      </c>
      <c r="CC25" s="539"/>
      <c r="CD25" s="540"/>
      <c r="CE25" s="541"/>
      <c r="CG25" s="537"/>
      <c r="CH25" s="538"/>
      <c r="CI25" s="329" t="s">
        <v>606</v>
      </c>
      <c r="CJ25" s="539"/>
      <c r="CK25" s="540"/>
      <c r="CL25" s="541"/>
      <c r="CN25" s="542" t="s">
        <v>31</v>
      </c>
      <c r="CO25" s="1402" t="s">
        <v>33</v>
      </c>
      <c r="CP25" s="1402"/>
      <c r="CQ25" s="1402"/>
    </row>
    <row r="26" spans="2:95" ht="17.25" thickBot="1" x14ac:dyDescent="0.3">
      <c r="B26" s="42" t="s">
        <v>32</v>
      </c>
      <c r="C26" s="1402" t="s">
        <v>68</v>
      </c>
      <c r="D26" s="1402"/>
      <c r="E26" s="1402"/>
      <c r="G26" s="365" t="s">
        <v>18</v>
      </c>
      <c r="H26" s="7" t="s">
        <v>568</v>
      </c>
      <c r="L26" s="456"/>
      <c r="N26" s="262" t="s">
        <v>15</v>
      </c>
      <c r="O26" s="263" t="s">
        <v>575</v>
      </c>
      <c r="P26" s="23"/>
      <c r="Q26" s="23"/>
      <c r="R26" s="23"/>
      <c r="S26" s="264"/>
      <c r="U26" s="276" t="s">
        <v>16</v>
      </c>
      <c r="V26" s="277" t="s">
        <v>575</v>
      </c>
      <c r="W26" s="331" t="s">
        <v>607</v>
      </c>
      <c r="X26" s="331"/>
      <c r="Y26" s="331" t="s">
        <v>608</v>
      </c>
      <c r="Z26" s="279" t="s">
        <v>35</v>
      </c>
      <c r="AB26" s="286" t="s">
        <v>12</v>
      </c>
      <c r="AC26" s="287" t="s">
        <v>575</v>
      </c>
      <c r="AD26" s="543" t="s">
        <v>609</v>
      </c>
      <c r="AE26" s="309"/>
      <c r="AF26" s="309"/>
      <c r="AG26" s="310"/>
      <c r="AI26" s="265" t="s">
        <v>14</v>
      </c>
      <c r="AJ26" s="266" t="s">
        <v>575</v>
      </c>
      <c r="AK26" s="280"/>
      <c r="AL26" s="280"/>
      <c r="AM26" s="280"/>
      <c r="AN26" s="281"/>
      <c r="AP26" s="544"/>
      <c r="AQ26" s="545"/>
      <c r="AR26" s="546" t="s">
        <v>610</v>
      </c>
      <c r="AS26" s="547"/>
      <c r="AT26" s="547" t="s">
        <v>460</v>
      </c>
      <c r="AU26" s="548"/>
      <c r="AX26" s="537"/>
      <c r="AY26" s="538"/>
      <c r="AZ26" s="329" t="s">
        <v>606</v>
      </c>
      <c r="BA26" s="539"/>
      <c r="BB26" s="540"/>
      <c r="BC26" s="541"/>
      <c r="BE26" s="302" t="s">
        <v>18</v>
      </c>
      <c r="BF26" s="303" t="s">
        <v>596</v>
      </c>
      <c r="BG26" s="528" t="s">
        <v>604</v>
      </c>
      <c r="BH26" s="529"/>
      <c r="BI26" s="530"/>
      <c r="BJ26" s="531" t="s">
        <v>54</v>
      </c>
      <c r="BL26" s="337"/>
      <c r="BM26" s="335"/>
      <c r="BN26" s="334" t="s">
        <v>468</v>
      </c>
      <c r="BO26" s="338"/>
      <c r="BP26" s="549" t="s">
        <v>611</v>
      </c>
      <c r="BQ26" s="465"/>
      <c r="BS26" s="340" t="s">
        <v>13</v>
      </c>
      <c r="BT26" s="341" t="s">
        <v>575</v>
      </c>
      <c r="BU26" s="342"/>
      <c r="BV26" s="342"/>
      <c r="BW26" s="342"/>
      <c r="BX26" s="343"/>
      <c r="BZ26" s="262" t="s">
        <v>16</v>
      </c>
      <c r="CA26" s="263" t="s">
        <v>575</v>
      </c>
      <c r="CB26" s="315"/>
      <c r="CC26" s="315"/>
      <c r="CD26" s="315"/>
      <c r="CE26" s="295"/>
      <c r="CG26" s="365" t="s">
        <v>18</v>
      </c>
      <c r="CH26" s="7" t="s">
        <v>575</v>
      </c>
      <c r="CL26" s="22"/>
      <c r="CN26" s="550" t="s">
        <v>32</v>
      </c>
      <c r="CO26" s="1402" t="s">
        <v>68</v>
      </c>
      <c r="CP26" s="1402"/>
      <c r="CQ26" s="1402"/>
    </row>
    <row r="27" spans="2:95" ht="17.25" thickBot="1" x14ac:dyDescent="0.3">
      <c r="B27" s="42" t="s">
        <v>30</v>
      </c>
      <c r="C27" s="1402" t="s">
        <v>34</v>
      </c>
      <c r="D27" s="1402"/>
      <c r="E27" s="1402"/>
      <c r="G27" s="286" t="s">
        <v>12</v>
      </c>
      <c r="H27" s="287" t="s">
        <v>575</v>
      </c>
      <c r="I27" s="380" t="s">
        <v>612</v>
      </c>
      <c r="J27" s="380"/>
      <c r="K27" s="290"/>
      <c r="L27" s="551"/>
      <c r="N27" s="276" t="s">
        <v>16</v>
      </c>
      <c r="O27" s="277" t="s">
        <v>581</v>
      </c>
      <c r="P27" s="331" t="s">
        <v>613</v>
      </c>
      <c r="Q27" s="331"/>
      <c r="R27" s="552"/>
      <c r="S27" s="553" t="s">
        <v>54</v>
      </c>
      <c r="U27" s="311"/>
      <c r="V27" s="312"/>
      <c r="W27" s="313" t="s">
        <v>614</v>
      </c>
      <c r="X27" s="443" t="s">
        <v>615</v>
      </c>
      <c r="Y27" s="443"/>
      <c r="Z27" s="444"/>
      <c r="AB27" s="318"/>
      <c r="AC27" s="249"/>
      <c r="AD27" s="554" t="s">
        <v>616</v>
      </c>
      <c r="AE27" s="320"/>
      <c r="AF27" s="555" t="s">
        <v>460</v>
      </c>
      <c r="AG27" s="332" t="s">
        <v>54</v>
      </c>
      <c r="AI27" s="262" t="s">
        <v>15</v>
      </c>
      <c r="AJ27" s="263" t="s">
        <v>581</v>
      </c>
      <c r="AK27" s="315"/>
      <c r="AL27" s="315"/>
      <c r="AM27" s="315"/>
      <c r="AN27" s="295"/>
      <c r="AP27" s="556" t="s">
        <v>16</v>
      </c>
      <c r="AQ27" s="557" t="s">
        <v>568</v>
      </c>
      <c r="AR27" s="558" t="s">
        <v>617</v>
      </c>
      <c r="AS27" s="559"/>
      <c r="AT27" s="559"/>
      <c r="AU27" s="560"/>
      <c r="AX27" s="340" t="s">
        <v>18</v>
      </c>
      <c r="AY27" s="341" t="s">
        <v>618</v>
      </c>
      <c r="AZ27" s="342"/>
      <c r="BA27" s="342"/>
      <c r="BB27" s="342"/>
      <c r="BC27" s="343"/>
      <c r="BE27" s="328"/>
      <c r="BF27" s="250"/>
      <c r="BG27" s="329" t="s">
        <v>606</v>
      </c>
      <c r="BH27" s="539"/>
      <c r="BI27" s="540"/>
      <c r="BJ27" s="541"/>
      <c r="BL27" s="340" t="s">
        <v>17</v>
      </c>
      <c r="BM27" s="341" t="s">
        <v>568</v>
      </c>
      <c r="BN27" s="342"/>
      <c r="BO27" s="342"/>
      <c r="BP27" s="342"/>
      <c r="BQ27" s="343"/>
      <c r="BS27" s="302" t="s">
        <v>14</v>
      </c>
      <c r="BT27" s="303" t="s">
        <v>581</v>
      </c>
      <c r="BU27" s="528" t="s">
        <v>604</v>
      </c>
      <c r="BV27" s="529"/>
      <c r="BW27" s="530"/>
      <c r="BX27" s="531" t="s">
        <v>54</v>
      </c>
      <c r="BZ27" s="276" t="s">
        <v>17</v>
      </c>
      <c r="CA27" s="277" t="s">
        <v>581</v>
      </c>
      <c r="CB27" s="296" t="s">
        <v>455</v>
      </c>
      <c r="CC27" s="285"/>
      <c r="CD27" s="285"/>
      <c r="CE27" s="279" t="s">
        <v>93</v>
      </c>
      <c r="CG27" s="286" t="s">
        <v>12</v>
      </c>
      <c r="CH27" s="287" t="s">
        <v>581</v>
      </c>
      <c r="CI27" s="1428" t="s">
        <v>619</v>
      </c>
      <c r="CJ27" s="1428"/>
      <c r="CK27" s="1428"/>
      <c r="CL27" s="291" t="s">
        <v>54</v>
      </c>
      <c r="CN27" s="550" t="s">
        <v>30</v>
      </c>
      <c r="CO27" s="1402" t="s">
        <v>34</v>
      </c>
      <c r="CP27" s="1402"/>
      <c r="CQ27" s="1402"/>
    </row>
    <row r="28" spans="2:95" ht="17.25" thickBot="1" x14ac:dyDescent="0.3">
      <c r="B28" s="42" t="s">
        <v>50</v>
      </c>
      <c r="C28" s="1402" t="s">
        <v>51</v>
      </c>
      <c r="D28" s="1402"/>
      <c r="E28" s="1402"/>
      <c r="G28" s="318"/>
      <c r="H28" s="249"/>
      <c r="I28" s="319" t="s">
        <v>620</v>
      </c>
      <c r="J28" s="561"/>
      <c r="K28" s="320" t="s">
        <v>477</v>
      </c>
      <c r="L28" s="321"/>
      <c r="N28" s="311"/>
      <c r="O28" s="312"/>
      <c r="P28" s="317" t="s">
        <v>566</v>
      </c>
      <c r="Q28" s="313" t="s">
        <v>477</v>
      </c>
      <c r="R28" s="562"/>
      <c r="S28" s="404" t="s">
        <v>32</v>
      </c>
      <c r="U28" s="333"/>
      <c r="V28" s="31"/>
      <c r="W28" s="31" t="s">
        <v>484</v>
      </c>
      <c r="X28" s="335"/>
      <c r="Y28" s="31" t="s">
        <v>469</v>
      </c>
      <c r="Z28" s="336"/>
      <c r="AB28" s="412" t="s">
        <v>13</v>
      </c>
      <c r="AC28" s="413" t="s">
        <v>581</v>
      </c>
      <c r="AD28" s="1430" t="s">
        <v>621</v>
      </c>
      <c r="AE28" s="1430"/>
      <c r="AF28" s="1430"/>
      <c r="AG28" s="563"/>
      <c r="AI28" s="276" t="s">
        <v>16</v>
      </c>
      <c r="AJ28" s="277" t="s">
        <v>583</v>
      </c>
      <c r="AK28" s="284" t="s">
        <v>622</v>
      </c>
      <c r="AL28" s="285"/>
      <c r="AM28" s="387"/>
      <c r="AN28" s="553" t="s">
        <v>39</v>
      </c>
      <c r="AP28" s="564"/>
      <c r="AQ28" s="549"/>
      <c r="AR28" s="549" t="s">
        <v>62</v>
      </c>
      <c r="AS28" s="565"/>
      <c r="AT28" s="565" t="s">
        <v>460</v>
      </c>
      <c r="AU28" s="566"/>
      <c r="AX28" s="265" t="s">
        <v>12</v>
      </c>
      <c r="AY28" s="266" t="s">
        <v>623</v>
      </c>
      <c r="AZ28" s="280"/>
      <c r="BA28" s="280"/>
      <c r="BB28" s="280"/>
      <c r="BC28" s="281"/>
      <c r="BE28" s="265" t="s">
        <v>624</v>
      </c>
      <c r="BF28" s="266" t="s">
        <v>603</v>
      </c>
      <c r="BG28" s="280"/>
      <c r="BH28" s="280"/>
      <c r="BI28" s="280"/>
      <c r="BJ28" s="281"/>
      <c r="BL28" s="262" t="s">
        <v>18</v>
      </c>
      <c r="BM28" s="263" t="s">
        <v>575</v>
      </c>
      <c r="BN28" s="315"/>
      <c r="BO28" s="315"/>
      <c r="BP28" s="315"/>
      <c r="BQ28" s="295"/>
      <c r="BS28" s="537"/>
      <c r="BT28" s="538"/>
      <c r="BU28" s="329" t="s">
        <v>606</v>
      </c>
      <c r="BV28" s="539"/>
      <c r="BW28" s="540"/>
      <c r="BX28" s="541"/>
      <c r="BZ28" s="344"/>
      <c r="CA28" s="345"/>
      <c r="CB28" s="317"/>
      <c r="CC28" s="317"/>
      <c r="CD28" s="443" t="s">
        <v>460</v>
      </c>
      <c r="CE28" s="324"/>
      <c r="CG28" s="393"/>
      <c r="CH28" s="394"/>
      <c r="CI28" s="1429"/>
      <c r="CJ28" s="1429"/>
      <c r="CK28" s="1429"/>
      <c r="CL28" s="490"/>
      <c r="CN28" s="550" t="s">
        <v>50</v>
      </c>
      <c r="CO28" s="1402" t="s">
        <v>51</v>
      </c>
      <c r="CP28" s="1402"/>
      <c r="CQ28" s="1402"/>
    </row>
    <row r="29" spans="2:95" ht="17.25" thickBot="1" x14ac:dyDescent="0.3">
      <c r="B29" s="5"/>
      <c r="C29" s="1424"/>
      <c r="D29" s="1424"/>
      <c r="E29" s="1424"/>
      <c r="G29" s="340" t="s">
        <v>13</v>
      </c>
      <c r="H29" s="341" t="s">
        <v>581</v>
      </c>
      <c r="I29" s="14"/>
      <c r="J29" s="14"/>
      <c r="K29" s="383"/>
      <c r="L29" s="384"/>
      <c r="N29" s="333"/>
      <c r="O29" s="31"/>
      <c r="P29" s="31" t="s">
        <v>520</v>
      </c>
      <c r="Q29" s="334"/>
      <c r="R29" s="549" t="s">
        <v>522</v>
      </c>
      <c r="S29" s="567" t="s">
        <v>30</v>
      </c>
      <c r="U29" s="340" t="s">
        <v>17</v>
      </c>
      <c r="V29" s="341" t="s">
        <v>581</v>
      </c>
      <c r="W29" s="356"/>
      <c r="X29" s="356"/>
      <c r="Y29" s="356"/>
      <c r="Z29" s="357"/>
      <c r="AB29" s="428" t="s">
        <v>14</v>
      </c>
      <c r="AC29" s="429" t="s">
        <v>583</v>
      </c>
      <c r="AD29" s="429"/>
      <c r="AE29" s="376"/>
      <c r="AF29" s="376" t="s">
        <v>625</v>
      </c>
      <c r="AG29" s="377"/>
      <c r="AI29" s="311"/>
      <c r="AJ29" s="312"/>
      <c r="AK29" s="317" t="s">
        <v>626</v>
      </c>
      <c r="AL29" s="317"/>
      <c r="AM29" s="403" t="s">
        <v>460</v>
      </c>
      <c r="AN29" s="568" t="s">
        <v>31</v>
      </c>
      <c r="AP29" s="340" t="s">
        <v>17</v>
      </c>
      <c r="AQ29" s="341" t="s">
        <v>575</v>
      </c>
      <c r="AR29" s="356"/>
      <c r="AS29" s="356"/>
      <c r="AT29" s="356"/>
      <c r="AU29" s="357"/>
      <c r="AX29" s="265" t="s">
        <v>13</v>
      </c>
      <c r="AY29" s="266" t="s">
        <v>627</v>
      </c>
      <c r="AZ29" s="280"/>
      <c r="BA29" s="280"/>
      <c r="BB29" s="280"/>
      <c r="BC29" s="281"/>
      <c r="BE29" s="365" t="s">
        <v>13</v>
      </c>
      <c r="BF29" s="7" t="s">
        <v>605</v>
      </c>
      <c r="BJ29" s="438"/>
      <c r="BL29" s="286" t="s">
        <v>12</v>
      </c>
      <c r="BM29" s="287" t="s">
        <v>581</v>
      </c>
      <c r="BN29" s="288" t="s">
        <v>628</v>
      </c>
      <c r="BO29" s="289"/>
      <c r="BP29" s="309"/>
      <c r="BQ29" s="291" t="s">
        <v>54</v>
      </c>
      <c r="BS29" s="262" t="s">
        <v>15</v>
      </c>
      <c r="BT29" s="263" t="s">
        <v>583</v>
      </c>
      <c r="BU29" s="315"/>
      <c r="BV29" s="315"/>
      <c r="BW29" s="315"/>
      <c r="BX29" s="295"/>
      <c r="BZ29" s="363"/>
      <c r="CA29" s="364"/>
      <c r="CB29" s="31" t="s">
        <v>473</v>
      </c>
      <c r="CC29" s="338"/>
      <c r="CD29" s="31" t="s">
        <v>474</v>
      </c>
      <c r="CE29" s="339"/>
      <c r="CG29" s="451" t="s">
        <v>13</v>
      </c>
      <c r="CH29" s="452" t="s">
        <v>583</v>
      </c>
      <c r="CI29" s="569" t="s">
        <v>629</v>
      </c>
      <c r="CJ29" s="570"/>
      <c r="CK29" s="570"/>
      <c r="CL29" s="355" t="s">
        <v>54</v>
      </c>
      <c r="CN29" s="5"/>
      <c r="CO29" s="1424"/>
      <c r="CP29" s="1424"/>
      <c r="CQ29" s="1424"/>
    </row>
    <row r="30" spans="2:95" ht="17.25" thickBot="1" x14ac:dyDescent="0.3">
      <c r="B30" s="1425" t="s">
        <v>55</v>
      </c>
      <c r="C30" s="1425"/>
      <c r="D30" s="4"/>
      <c r="G30" s="265" t="s">
        <v>14</v>
      </c>
      <c r="H30" s="266" t="s">
        <v>583</v>
      </c>
      <c r="I30" s="13"/>
      <c r="J30" s="13"/>
      <c r="K30" s="396"/>
      <c r="L30" s="397"/>
      <c r="N30" s="340" t="s">
        <v>17</v>
      </c>
      <c r="O30" s="341" t="s">
        <v>583</v>
      </c>
      <c r="P30" s="398"/>
      <c r="Q30" s="398"/>
      <c r="R30" s="398"/>
      <c r="S30" s="523"/>
      <c r="U30" s="365" t="s">
        <v>18</v>
      </c>
      <c r="V30" s="7" t="s">
        <v>583</v>
      </c>
      <c r="Z30" s="386"/>
      <c r="AB30" s="340" t="s">
        <v>15</v>
      </c>
      <c r="AC30" s="341" t="s">
        <v>596</v>
      </c>
      <c r="AD30" s="356"/>
      <c r="AE30" s="356"/>
      <c r="AF30" s="356"/>
      <c r="AG30" s="357"/>
      <c r="AI30" s="333"/>
      <c r="AJ30" s="31"/>
      <c r="AK30" s="334" t="s">
        <v>468</v>
      </c>
      <c r="AL30" s="338"/>
      <c r="AM30" s="549" t="s">
        <v>469</v>
      </c>
      <c r="AN30" s="465"/>
      <c r="AP30" s="265" t="s">
        <v>18</v>
      </c>
      <c r="AQ30" s="266" t="s">
        <v>581</v>
      </c>
      <c r="AR30" s="267"/>
      <c r="AS30" s="267"/>
      <c r="AT30" s="267"/>
      <c r="AU30" s="268"/>
      <c r="AX30" s="265" t="s">
        <v>14</v>
      </c>
      <c r="AY30" s="266" t="s">
        <v>630</v>
      </c>
      <c r="AZ30" s="280"/>
      <c r="BA30" s="280"/>
      <c r="BB30" s="280"/>
      <c r="BC30" s="281"/>
      <c r="BE30" s="282" t="s">
        <v>14</v>
      </c>
      <c r="BF30" s="283" t="s">
        <v>618</v>
      </c>
      <c r="BG30" s="278" t="s">
        <v>631</v>
      </c>
      <c r="BH30" s="278"/>
      <c r="BI30" s="285"/>
      <c r="BJ30" s="279" t="s">
        <v>107</v>
      </c>
      <c r="BL30" s="571"/>
      <c r="BM30" s="391"/>
      <c r="BN30" s="390"/>
      <c r="BO30" s="390"/>
      <c r="BP30" s="391" t="s">
        <v>460</v>
      </c>
      <c r="BQ30" s="392"/>
      <c r="BS30" s="276" t="s">
        <v>16</v>
      </c>
      <c r="BT30" s="277" t="s">
        <v>596</v>
      </c>
      <c r="BU30" s="1426" t="s">
        <v>632</v>
      </c>
      <c r="BV30" s="1426"/>
      <c r="BW30" s="1426"/>
      <c r="BX30" s="279" t="s">
        <v>93</v>
      </c>
      <c r="BZ30" s="365" t="s">
        <v>18</v>
      </c>
      <c r="CA30" s="7" t="s">
        <v>583</v>
      </c>
      <c r="CE30" s="438"/>
      <c r="CG30" s="418"/>
      <c r="CH30" s="419"/>
      <c r="CI30" s="420" t="s">
        <v>502</v>
      </c>
      <c r="CJ30" s="420"/>
      <c r="CK30" s="420" t="s">
        <v>98</v>
      </c>
      <c r="CL30" s="441"/>
      <c r="CN30" s="1425" t="s">
        <v>55</v>
      </c>
      <c r="CO30" s="1425"/>
      <c r="CP30" s="4"/>
      <c r="CQ30" s="29"/>
    </row>
    <row r="31" spans="2:95" ht="17.25" thickBot="1" x14ac:dyDescent="0.3">
      <c r="B31" s="42" t="s">
        <v>35</v>
      </c>
      <c r="C31" s="1402" t="s">
        <v>132</v>
      </c>
      <c r="D31" s="1402"/>
      <c r="E31" s="1402"/>
      <c r="G31" s="265" t="s">
        <v>15</v>
      </c>
      <c r="H31" s="266" t="s">
        <v>596</v>
      </c>
      <c r="I31" s="13"/>
      <c r="J31" s="13"/>
      <c r="K31" s="396"/>
      <c r="L31" s="397"/>
      <c r="N31" s="262" t="s">
        <v>18</v>
      </c>
      <c r="O31" s="263" t="s">
        <v>596</v>
      </c>
      <c r="P31" s="23"/>
      <c r="Q31" s="23"/>
      <c r="R31" s="23"/>
      <c r="S31" s="264"/>
      <c r="U31" s="286" t="s">
        <v>12</v>
      </c>
      <c r="V31" s="287" t="s">
        <v>596</v>
      </c>
      <c r="W31" s="254" t="s">
        <v>633</v>
      </c>
      <c r="X31" s="309"/>
      <c r="Y31" s="290"/>
      <c r="Z31" s="291" t="s">
        <v>54</v>
      </c>
      <c r="AB31" s="262" t="s">
        <v>16</v>
      </c>
      <c r="AC31" s="263" t="s">
        <v>603</v>
      </c>
      <c r="AD31" s="307"/>
      <c r="AE31" s="307"/>
      <c r="AF31" s="307"/>
      <c r="AG31" s="308"/>
      <c r="AI31" s="340" t="s">
        <v>17</v>
      </c>
      <c r="AJ31" s="341" t="s">
        <v>596</v>
      </c>
      <c r="AK31" s="342"/>
      <c r="AL31" s="342"/>
      <c r="AM31" s="342"/>
      <c r="AN31" s="343"/>
      <c r="AP31" s="286" t="s">
        <v>12</v>
      </c>
      <c r="AQ31" s="287" t="s">
        <v>583</v>
      </c>
      <c r="AR31" s="254" t="s">
        <v>634</v>
      </c>
      <c r="AS31" s="309"/>
      <c r="AT31" s="290"/>
      <c r="AU31" s="310"/>
      <c r="AX31" s="262" t="s">
        <v>15</v>
      </c>
      <c r="AY31" s="263" t="s">
        <v>635</v>
      </c>
      <c r="AZ31" s="315"/>
      <c r="BA31" s="315"/>
      <c r="BB31" s="315"/>
      <c r="BC31" s="295"/>
      <c r="BE31" s="311" t="s">
        <v>15</v>
      </c>
      <c r="BF31" s="312" t="s">
        <v>623</v>
      </c>
      <c r="BG31" s="317" t="s">
        <v>636</v>
      </c>
      <c r="BH31" s="317"/>
      <c r="BI31" s="317" t="s">
        <v>472</v>
      </c>
      <c r="BJ31" s="324"/>
      <c r="BL31" s="302" t="s">
        <v>13</v>
      </c>
      <c r="BM31" s="303" t="s">
        <v>583</v>
      </c>
      <c r="BN31" s="528" t="s">
        <v>604</v>
      </c>
      <c r="BO31" s="529"/>
      <c r="BP31" s="530"/>
      <c r="BQ31" s="531" t="s">
        <v>54</v>
      </c>
      <c r="BS31" s="572"/>
      <c r="BT31" s="573"/>
      <c r="BU31" s="1427"/>
      <c r="BV31" s="1427"/>
      <c r="BW31" s="1427"/>
      <c r="BX31" s="346" t="s">
        <v>126</v>
      </c>
      <c r="BZ31" s="286" t="s">
        <v>12</v>
      </c>
      <c r="CA31" s="287" t="s">
        <v>596</v>
      </c>
      <c r="CB31" s="288" t="s">
        <v>637</v>
      </c>
      <c r="CC31" s="289"/>
      <c r="CD31" s="289"/>
      <c r="CE31" s="574"/>
      <c r="CG31" s="340" t="s">
        <v>14</v>
      </c>
      <c r="CH31" s="341" t="s">
        <v>596</v>
      </c>
      <c r="CI31" s="342"/>
      <c r="CJ31" s="342"/>
      <c r="CK31" s="342"/>
      <c r="CL31" s="37"/>
      <c r="CN31" s="550" t="s">
        <v>35</v>
      </c>
      <c r="CO31" s="1402" t="s">
        <v>132</v>
      </c>
      <c r="CP31" s="1402"/>
      <c r="CQ31" s="1402"/>
    </row>
    <row r="32" spans="2:95" ht="17.25" thickBot="1" x14ac:dyDescent="0.3">
      <c r="B32" s="42" t="s">
        <v>37</v>
      </c>
      <c r="C32" s="1402" t="s">
        <v>49</v>
      </c>
      <c r="D32" s="1402"/>
      <c r="E32" s="1402"/>
      <c r="G32" s="262" t="s">
        <v>16</v>
      </c>
      <c r="H32" s="263" t="s">
        <v>603</v>
      </c>
      <c r="I32" s="15"/>
      <c r="J32" s="15"/>
      <c r="K32" s="423"/>
      <c r="L32" s="261"/>
      <c r="N32" s="286" t="s">
        <v>12</v>
      </c>
      <c r="O32" s="287" t="s">
        <v>603</v>
      </c>
      <c r="P32" s="288" t="s">
        <v>119</v>
      </c>
      <c r="Q32" s="424"/>
      <c r="R32" s="290"/>
      <c r="S32" s="291" t="s">
        <v>54</v>
      </c>
      <c r="U32" s="318"/>
      <c r="V32" s="249"/>
      <c r="W32" s="320"/>
      <c r="X32" s="320"/>
      <c r="Y32" s="320" t="s">
        <v>460</v>
      </c>
      <c r="Z32" s="321"/>
      <c r="AB32" s="276" t="s">
        <v>17</v>
      </c>
      <c r="AC32" s="277" t="s">
        <v>605</v>
      </c>
      <c r="AD32" s="1403" t="s">
        <v>638</v>
      </c>
      <c r="AE32" s="1403"/>
      <c r="AF32" s="1403"/>
      <c r="AG32" s="1404"/>
      <c r="AI32" s="262" t="s">
        <v>18</v>
      </c>
      <c r="AJ32" s="263" t="s">
        <v>603</v>
      </c>
      <c r="AK32" s="315"/>
      <c r="AL32" s="315"/>
      <c r="AM32" s="315"/>
      <c r="AN32" s="295"/>
      <c r="AP32" s="318"/>
      <c r="AQ32" s="249"/>
      <c r="AR32" s="320"/>
      <c r="AS32" s="320"/>
      <c r="AT32" s="320"/>
      <c r="AU32" s="332"/>
      <c r="AX32" s="276" t="s">
        <v>16</v>
      </c>
      <c r="AY32" s="277" t="s">
        <v>639</v>
      </c>
      <c r="AZ32" s="284" t="s">
        <v>640</v>
      </c>
      <c r="BA32" s="285"/>
      <c r="BB32" s="285"/>
      <c r="BC32" s="437" t="s">
        <v>641</v>
      </c>
      <c r="BE32" s="333"/>
      <c r="BF32" s="31"/>
      <c r="BG32" s="31" t="s">
        <v>558</v>
      </c>
      <c r="BH32" s="338"/>
      <c r="BI32" s="31" t="s">
        <v>484</v>
      </c>
      <c r="BJ32" s="339"/>
      <c r="BL32" s="537"/>
      <c r="BM32" s="538"/>
      <c r="BN32" s="329" t="s">
        <v>606</v>
      </c>
      <c r="BO32" s="539"/>
      <c r="BP32" s="540"/>
      <c r="BQ32" s="541"/>
      <c r="BS32" s="311" t="s">
        <v>17</v>
      </c>
      <c r="BT32" s="312" t="s">
        <v>603</v>
      </c>
      <c r="BU32" s="317" t="s">
        <v>642</v>
      </c>
      <c r="BV32" s="317"/>
      <c r="BW32" s="317" t="s">
        <v>460</v>
      </c>
      <c r="BX32" s="324"/>
      <c r="BZ32" s="575"/>
      <c r="CA32" s="576"/>
      <c r="CB32" s="319"/>
      <c r="CC32" s="319"/>
      <c r="CD32" s="319" t="s">
        <v>460</v>
      </c>
      <c r="CE32" s="332" t="s">
        <v>54</v>
      </c>
      <c r="CG32" s="262" t="s">
        <v>15</v>
      </c>
      <c r="CH32" s="263" t="s">
        <v>603</v>
      </c>
      <c r="CI32" s="315"/>
      <c r="CJ32" s="315"/>
      <c r="CK32" s="315"/>
      <c r="CL32" s="36"/>
      <c r="CN32" s="550" t="s">
        <v>37</v>
      </c>
      <c r="CO32" s="1402" t="s">
        <v>49</v>
      </c>
      <c r="CP32" s="1402"/>
      <c r="CQ32" s="1402"/>
    </row>
    <row r="33" spans="2:95" ht="17.25" thickBot="1" x14ac:dyDescent="0.3">
      <c r="B33" s="42" t="s">
        <v>38</v>
      </c>
      <c r="C33" s="1402" t="s">
        <v>48</v>
      </c>
      <c r="D33" s="1402"/>
      <c r="E33" s="1402"/>
      <c r="G33" s="276" t="s">
        <v>17</v>
      </c>
      <c r="H33" s="277" t="s">
        <v>605</v>
      </c>
      <c r="I33" s="284" t="s">
        <v>643</v>
      </c>
      <c r="J33" s="284"/>
      <c r="K33" s="284"/>
      <c r="L33" s="279" t="s">
        <v>35</v>
      </c>
      <c r="N33" s="318"/>
      <c r="O33" s="249"/>
      <c r="P33" s="435"/>
      <c r="Q33" s="435"/>
      <c r="R33" s="320" t="s">
        <v>477</v>
      </c>
      <c r="S33" s="321"/>
      <c r="U33" s="407" t="s">
        <v>13</v>
      </c>
      <c r="V33" s="408" t="s">
        <v>603</v>
      </c>
      <c r="W33" s="425" t="s">
        <v>644</v>
      </c>
      <c r="X33" s="425"/>
      <c r="Y33" s="425"/>
      <c r="Z33" s="411" t="s">
        <v>35</v>
      </c>
      <c r="AB33" s="311"/>
      <c r="AC33" s="312"/>
      <c r="AD33" s="313" t="s">
        <v>645</v>
      </c>
      <c r="AE33" s="313"/>
      <c r="AF33" s="313" t="s">
        <v>460</v>
      </c>
      <c r="AG33" s="577" t="s">
        <v>102</v>
      </c>
      <c r="AI33" s="286" t="s">
        <v>12</v>
      </c>
      <c r="AJ33" s="287" t="s">
        <v>605</v>
      </c>
      <c r="AK33" s="379" t="s">
        <v>123</v>
      </c>
      <c r="AL33" s="289"/>
      <c r="AM33" s="309"/>
      <c r="AN33" s="291" t="s">
        <v>54</v>
      </c>
      <c r="AP33" s="407" t="s">
        <v>13</v>
      </c>
      <c r="AQ33" s="408" t="s">
        <v>596</v>
      </c>
      <c r="AR33" s="414" t="s">
        <v>493</v>
      </c>
      <c r="AS33" s="578"/>
      <c r="AT33" s="578"/>
      <c r="AU33" s="411" t="s">
        <v>54</v>
      </c>
      <c r="AX33" s="572"/>
      <c r="AY33" s="573"/>
      <c r="AZ33" s="446" t="s">
        <v>646</v>
      </c>
      <c r="BA33" s="317"/>
      <c r="BB33" s="317"/>
      <c r="BC33" s="447" t="s">
        <v>647</v>
      </c>
      <c r="BE33" s="265" t="s">
        <v>16</v>
      </c>
      <c r="BF33" s="266" t="s">
        <v>627</v>
      </c>
      <c r="BG33" s="280"/>
      <c r="BH33" s="280"/>
      <c r="BI33" s="280"/>
      <c r="BJ33" s="281"/>
      <c r="BL33" s="340" t="s">
        <v>14</v>
      </c>
      <c r="BM33" s="341" t="s">
        <v>596</v>
      </c>
      <c r="BN33" s="342"/>
      <c r="BO33" s="342"/>
      <c r="BP33" s="342"/>
      <c r="BQ33" s="343"/>
      <c r="BS33" s="333"/>
      <c r="BT33" s="31"/>
      <c r="BU33" s="31" t="s">
        <v>474</v>
      </c>
      <c r="BV33" s="338"/>
      <c r="BW33" s="31" t="s">
        <v>473</v>
      </c>
      <c r="BX33" s="339"/>
      <c r="BZ33" s="407" t="s">
        <v>13</v>
      </c>
      <c r="CA33" s="408" t="s">
        <v>603</v>
      </c>
      <c r="CB33" s="579" t="s">
        <v>648</v>
      </c>
      <c r="CC33" s="410"/>
      <c r="CD33" s="410"/>
      <c r="CE33" s="411" t="s">
        <v>54</v>
      </c>
      <c r="CG33" s="474" t="s">
        <v>16</v>
      </c>
      <c r="CH33" s="475" t="s">
        <v>605</v>
      </c>
      <c r="CI33" s="247" t="s">
        <v>649</v>
      </c>
      <c r="CJ33" s="580"/>
      <c r="CK33" s="581"/>
      <c r="CL33" s="582" t="s">
        <v>54</v>
      </c>
      <c r="CN33" s="550" t="s">
        <v>38</v>
      </c>
      <c r="CO33" s="1402" t="s">
        <v>48</v>
      </c>
      <c r="CP33" s="1402"/>
      <c r="CQ33" s="1402"/>
    </row>
    <row r="34" spans="2:95" ht="17.25" thickBot="1" x14ac:dyDescent="0.3">
      <c r="B34" s="42" t="s">
        <v>39</v>
      </c>
      <c r="C34" s="1402" t="s">
        <v>52</v>
      </c>
      <c r="D34" s="1402"/>
      <c r="E34" s="1402"/>
      <c r="G34" s="311"/>
      <c r="H34" s="312"/>
      <c r="I34" s="317" t="s">
        <v>650</v>
      </c>
      <c r="J34" s="317" t="s">
        <v>337</v>
      </c>
      <c r="K34" s="583"/>
      <c r="L34" s="346" t="s">
        <v>32</v>
      </c>
      <c r="N34" s="407" t="s">
        <v>13</v>
      </c>
      <c r="O34" s="408" t="s">
        <v>605</v>
      </c>
      <c r="P34" s="584" t="s">
        <v>651</v>
      </c>
      <c r="Q34" s="585"/>
      <c r="R34" s="585"/>
      <c r="S34" s="426" t="s">
        <v>93</v>
      </c>
      <c r="U34" s="428"/>
      <c r="V34" s="429"/>
      <c r="W34" s="586" t="s">
        <v>652</v>
      </c>
      <c r="X34" s="376"/>
      <c r="Y34" s="376" t="s">
        <v>460</v>
      </c>
      <c r="Z34" s="377"/>
      <c r="AB34" s="333"/>
      <c r="AC34" s="31"/>
      <c r="AD34" s="31" t="s">
        <v>558</v>
      </c>
      <c r="AE34" s="335"/>
      <c r="AF34" s="1422" t="s">
        <v>653</v>
      </c>
      <c r="AG34" s="1423"/>
      <c r="AI34" s="318"/>
      <c r="AJ34" s="249"/>
      <c r="AK34" s="319" t="s">
        <v>654</v>
      </c>
      <c r="AL34" s="319"/>
      <c r="AM34" s="320" t="s">
        <v>460</v>
      </c>
      <c r="AN34" s="321"/>
      <c r="AP34" s="428"/>
      <c r="AQ34" s="429"/>
      <c r="AR34" s="429">
        <v>686</v>
      </c>
      <c r="AS34" s="420"/>
      <c r="AT34" s="376" t="s">
        <v>625</v>
      </c>
      <c r="AU34" s="377"/>
      <c r="AX34" s="311" t="s">
        <v>17</v>
      </c>
      <c r="AY34" s="312" t="s">
        <v>655</v>
      </c>
      <c r="AZ34" s="317" t="s">
        <v>597</v>
      </c>
      <c r="BA34" s="317"/>
      <c r="BB34" s="317"/>
      <c r="BC34" s="346" t="s">
        <v>37</v>
      </c>
      <c r="BE34" s="265" t="s">
        <v>17</v>
      </c>
      <c r="BF34" s="266" t="s">
        <v>630</v>
      </c>
      <c r="BG34" s="280"/>
      <c r="BH34" s="280"/>
      <c r="BI34" s="280"/>
      <c r="BJ34" s="281"/>
      <c r="BL34" s="265" t="s">
        <v>15</v>
      </c>
      <c r="BM34" s="266" t="s">
        <v>603</v>
      </c>
      <c r="BN34" s="280"/>
      <c r="BO34" s="280"/>
      <c r="BP34" s="280"/>
      <c r="BQ34" s="281"/>
      <c r="BS34" s="365" t="s">
        <v>18</v>
      </c>
      <c r="BT34" s="7" t="s">
        <v>605</v>
      </c>
      <c r="BX34" s="438"/>
      <c r="BZ34" s="439"/>
      <c r="CA34" s="440"/>
      <c r="CB34" s="420"/>
      <c r="CC34" s="420"/>
      <c r="CD34" s="420" t="s">
        <v>460</v>
      </c>
      <c r="CE34" s="422" t="s">
        <v>30</v>
      </c>
      <c r="CG34" s="587"/>
      <c r="CH34" s="588"/>
      <c r="CI34" s="248" t="s">
        <v>656</v>
      </c>
      <c r="CJ34" s="351"/>
      <c r="CK34" s="589"/>
      <c r="CL34" s="590"/>
      <c r="CN34" s="550" t="s">
        <v>39</v>
      </c>
      <c r="CO34" s="1402" t="s">
        <v>52</v>
      </c>
      <c r="CP34" s="1402"/>
      <c r="CQ34" s="1402"/>
    </row>
    <row r="35" spans="2:95" ht="17.25" thickBot="1" x14ac:dyDescent="0.3">
      <c r="B35" s="42" t="s">
        <v>96</v>
      </c>
      <c r="C35" s="1402" t="s">
        <v>40</v>
      </c>
      <c r="D35" s="1402"/>
      <c r="E35" s="1402"/>
      <c r="G35" s="333"/>
      <c r="H35" s="31"/>
      <c r="I35" s="31" t="s">
        <v>558</v>
      </c>
      <c r="J35" s="591"/>
      <c r="K35" s="31" t="s">
        <v>484</v>
      </c>
      <c r="L35" s="592"/>
      <c r="N35" s="428"/>
      <c r="O35" s="429"/>
      <c r="P35" s="429"/>
      <c r="Q35" s="375"/>
      <c r="R35" s="450" t="s">
        <v>477</v>
      </c>
      <c r="S35" s="593"/>
      <c r="U35" s="594" t="s">
        <v>14</v>
      </c>
      <c r="V35" s="595" t="s">
        <v>605</v>
      </c>
      <c r="W35" s="596" t="s">
        <v>657</v>
      </c>
      <c r="X35" s="494"/>
      <c r="Y35" s="494"/>
      <c r="Z35" s="495"/>
      <c r="AB35" s="302" t="s">
        <v>18</v>
      </c>
      <c r="AC35" s="303" t="s">
        <v>618</v>
      </c>
      <c r="AD35" s="528" t="s">
        <v>604</v>
      </c>
      <c r="AE35" s="529"/>
      <c r="AF35" s="530"/>
      <c r="AG35" s="531" t="s">
        <v>54</v>
      </c>
      <c r="AI35" s="407"/>
      <c r="AJ35" s="408"/>
      <c r="AK35" s="597" t="s">
        <v>658</v>
      </c>
      <c r="AL35" s="410"/>
      <c r="AM35" s="597" t="s">
        <v>659</v>
      </c>
      <c r="AN35" s="411" t="s">
        <v>54</v>
      </c>
      <c r="AP35" s="365" t="s">
        <v>14</v>
      </c>
      <c r="AQ35" s="7" t="s">
        <v>603</v>
      </c>
      <c r="AU35" s="386"/>
      <c r="AX35" s="333"/>
      <c r="AY35" s="31"/>
      <c r="AZ35" s="334" t="s">
        <v>485</v>
      </c>
      <c r="BA35" s="338"/>
      <c r="BB35" s="334" t="s">
        <v>660</v>
      </c>
      <c r="BC35" s="378" t="s">
        <v>32</v>
      </c>
      <c r="BE35" s="265" t="s">
        <v>18</v>
      </c>
      <c r="BF35" s="266" t="s">
        <v>635</v>
      </c>
      <c r="BG35" s="280"/>
      <c r="BH35" s="280"/>
      <c r="BI35" s="280"/>
      <c r="BJ35" s="281"/>
      <c r="BL35" s="262" t="s">
        <v>16</v>
      </c>
      <c r="BM35" s="263" t="s">
        <v>605</v>
      </c>
      <c r="BN35" s="315"/>
      <c r="BO35" s="315"/>
      <c r="BP35" s="315"/>
      <c r="BQ35" s="295"/>
      <c r="BS35" s="286" t="s">
        <v>12</v>
      </c>
      <c r="BT35" s="287" t="s">
        <v>618</v>
      </c>
      <c r="BU35" s="598" t="s">
        <v>661</v>
      </c>
      <c r="BV35" s="289"/>
      <c r="BW35" s="289"/>
      <c r="BX35" s="574"/>
      <c r="BZ35" s="340" t="s">
        <v>14</v>
      </c>
      <c r="CA35" s="341" t="s">
        <v>605</v>
      </c>
      <c r="CB35" s="342"/>
      <c r="CC35" s="342"/>
      <c r="CD35" s="342"/>
      <c r="CE35" s="343"/>
      <c r="CG35" s="587"/>
      <c r="CH35" s="588"/>
      <c r="CI35" s="351" t="s">
        <v>502</v>
      </c>
      <c r="CJ35" s="351"/>
      <c r="CK35" s="589" t="s">
        <v>98</v>
      </c>
      <c r="CL35" s="599"/>
      <c r="CN35" s="550" t="s">
        <v>96</v>
      </c>
      <c r="CO35" s="1402" t="s">
        <v>40</v>
      </c>
      <c r="CP35" s="1402"/>
      <c r="CQ35" s="1402"/>
    </row>
    <row r="36" spans="2:95" ht="17.25" thickBot="1" x14ac:dyDescent="0.3">
      <c r="B36" s="42" t="s">
        <v>54</v>
      </c>
      <c r="C36" s="1402" t="s">
        <v>53</v>
      </c>
      <c r="D36" s="1402"/>
      <c r="E36" s="1402"/>
      <c r="G36" s="365" t="s">
        <v>18</v>
      </c>
      <c r="H36" s="7" t="s">
        <v>618</v>
      </c>
      <c r="L36" s="456"/>
      <c r="N36" s="365" t="s">
        <v>14</v>
      </c>
      <c r="O36" s="7" t="s">
        <v>618</v>
      </c>
      <c r="S36" s="505"/>
      <c r="U36" s="564"/>
      <c r="V36" s="549"/>
      <c r="W36" s="600" t="s">
        <v>66</v>
      </c>
      <c r="X36" s="565"/>
      <c r="Y36" s="565"/>
      <c r="Z36" s="567" t="s">
        <v>54</v>
      </c>
      <c r="AB36" s="328"/>
      <c r="AC36" s="250"/>
      <c r="AD36" s="329" t="s">
        <v>606</v>
      </c>
      <c r="AE36" s="539"/>
      <c r="AF36" s="540"/>
      <c r="AG36" s="541"/>
      <c r="AI36" s="428" t="s">
        <v>13</v>
      </c>
      <c r="AJ36" s="429">
        <v>22</v>
      </c>
      <c r="AK36" s="420" t="s">
        <v>662</v>
      </c>
      <c r="AL36" s="420"/>
      <c r="AM36" s="420" t="s">
        <v>663</v>
      </c>
      <c r="AN36" s="441"/>
      <c r="AP36" s="302" t="s">
        <v>15</v>
      </c>
      <c r="AQ36" s="303" t="s">
        <v>605</v>
      </c>
      <c r="AR36" s="528" t="s">
        <v>604</v>
      </c>
      <c r="AS36" s="529"/>
      <c r="AT36" s="530"/>
      <c r="AU36" s="531" t="s">
        <v>54</v>
      </c>
      <c r="AX36" s="340" t="s">
        <v>18</v>
      </c>
      <c r="AY36" s="341" t="s">
        <v>664</v>
      </c>
      <c r="AZ36" s="342"/>
      <c r="BA36" s="342"/>
      <c r="BB36" s="342"/>
      <c r="BC36" s="343"/>
      <c r="BE36" s="262" t="s">
        <v>12</v>
      </c>
      <c r="BF36" s="263" t="s">
        <v>639</v>
      </c>
      <c r="BG36" s="315"/>
      <c r="BH36" s="315"/>
      <c r="BI36" s="315"/>
      <c r="BJ36" s="295"/>
      <c r="BL36" s="276" t="s">
        <v>17</v>
      </c>
      <c r="BM36" s="277" t="s">
        <v>618</v>
      </c>
      <c r="BN36" s="1419" t="s">
        <v>665</v>
      </c>
      <c r="BO36" s="1419"/>
      <c r="BP36" s="1419"/>
      <c r="BQ36" s="279" t="s">
        <v>37</v>
      </c>
      <c r="BS36" s="318"/>
      <c r="BT36" s="249"/>
      <c r="BU36" s="319" t="s">
        <v>502</v>
      </c>
      <c r="BV36" s="319"/>
      <c r="BW36" s="319" t="s">
        <v>460</v>
      </c>
      <c r="BX36" s="445"/>
      <c r="BZ36" s="262" t="s">
        <v>15</v>
      </c>
      <c r="CA36" s="263" t="s">
        <v>618</v>
      </c>
      <c r="CB36" s="315"/>
      <c r="CC36" s="315"/>
      <c r="CD36" s="315"/>
      <c r="CE36" s="295"/>
      <c r="CG36" s="601" t="s">
        <v>666</v>
      </c>
      <c r="CH36" s="602"/>
      <c r="CI36" s="486"/>
      <c r="CJ36" s="486"/>
      <c r="CK36" s="603"/>
      <c r="CL36" s="604"/>
      <c r="CN36" s="550" t="s">
        <v>54</v>
      </c>
      <c r="CO36" s="1402" t="s">
        <v>53</v>
      </c>
      <c r="CP36" s="1402"/>
      <c r="CQ36" s="1402"/>
    </row>
    <row r="37" spans="2:95" ht="17.25" thickBot="1" x14ac:dyDescent="0.3">
      <c r="B37" s="42" t="s">
        <v>41</v>
      </c>
      <c r="C37" s="1402" t="s">
        <v>42</v>
      </c>
      <c r="D37" s="1402"/>
      <c r="E37" s="1402"/>
      <c r="G37" s="286" t="s">
        <v>12</v>
      </c>
      <c r="H37" s="287" t="s">
        <v>623</v>
      </c>
      <c r="I37" s="380" t="s">
        <v>116</v>
      </c>
      <c r="J37" s="380"/>
      <c r="K37" s="290"/>
      <c r="L37" s="291" t="s">
        <v>54</v>
      </c>
      <c r="N37" s="302" t="s">
        <v>15</v>
      </c>
      <c r="O37" s="303" t="s">
        <v>623</v>
      </c>
      <c r="P37" s="528" t="s">
        <v>604</v>
      </c>
      <c r="Q37" s="529"/>
      <c r="R37" s="530"/>
      <c r="S37" s="531" t="s">
        <v>54</v>
      </c>
      <c r="U37" s="302" t="s">
        <v>15</v>
      </c>
      <c r="V37" s="303" t="s">
        <v>618</v>
      </c>
      <c r="W37" s="1420" t="s">
        <v>129</v>
      </c>
      <c r="X37" s="1420"/>
      <c r="Y37" s="1420"/>
      <c r="Z37" s="531" t="s">
        <v>54</v>
      </c>
      <c r="AB37" s="286" t="s">
        <v>12</v>
      </c>
      <c r="AC37" s="287" t="s">
        <v>623</v>
      </c>
      <c r="AD37" s="605" t="s">
        <v>667</v>
      </c>
      <c r="AE37" s="309"/>
      <c r="AF37" s="309"/>
      <c r="AG37" s="291" t="s">
        <v>54</v>
      </c>
      <c r="AI37" s="302" t="s">
        <v>13</v>
      </c>
      <c r="AJ37" s="303" t="s">
        <v>618</v>
      </c>
      <c r="AK37" s="528" t="s">
        <v>604</v>
      </c>
      <c r="AL37" s="529"/>
      <c r="AM37" s="530"/>
      <c r="AN37" s="531" t="s">
        <v>54</v>
      </c>
      <c r="AP37" s="328"/>
      <c r="AQ37" s="250"/>
      <c r="AR37" s="329" t="s">
        <v>606</v>
      </c>
      <c r="AS37" s="539"/>
      <c r="AT37" s="540"/>
      <c r="AU37" s="541"/>
      <c r="AX37" s="265" t="s">
        <v>12</v>
      </c>
      <c r="AY37" s="266" t="s">
        <v>668</v>
      </c>
      <c r="AZ37" s="280"/>
      <c r="BA37" s="280"/>
      <c r="BB37" s="280"/>
      <c r="BC37" s="281"/>
      <c r="BE37" s="276" t="s">
        <v>13</v>
      </c>
      <c r="BF37" s="277" t="s">
        <v>655</v>
      </c>
      <c r="BG37" s="453" t="s">
        <v>669</v>
      </c>
      <c r="BH37" s="285"/>
      <c r="BI37" s="285"/>
      <c r="BJ37" s="606"/>
      <c r="BL37" s="316"/>
      <c r="BM37" s="313"/>
      <c r="BN37" s="317" t="s">
        <v>670</v>
      </c>
      <c r="BO37" s="317"/>
      <c r="BP37" s="317" t="s">
        <v>460</v>
      </c>
      <c r="BQ37" s="346" t="s">
        <v>32</v>
      </c>
      <c r="BS37" s="407" t="s">
        <v>13</v>
      </c>
      <c r="BT37" s="408" t="s">
        <v>623</v>
      </c>
      <c r="BU37" s="409" t="s">
        <v>671</v>
      </c>
      <c r="BV37" s="410"/>
      <c r="BW37" s="410"/>
      <c r="BX37" s="411" t="s">
        <v>54</v>
      </c>
      <c r="BZ37" s="276" t="s">
        <v>16</v>
      </c>
      <c r="CA37" s="277" t="s">
        <v>623</v>
      </c>
      <c r="CB37" s="284" t="s">
        <v>672</v>
      </c>
      <c r="CC37" s="285"/>
      <c r="CD37" s="285"/>
      <c r="CE37" s="279" t="s">
        <v>54</v>
      </c>
      <c r="CG37" s="340" t="s">
        <v>17</v>
      </c>
      <c r="CH37" s="341" t="s">
        <v>618</v>
      </c>
      <c r="CI37" s="342"/>
      <c r="CJ37" s="342"/>
      <c r="CK37" s="342"/>
      <c r="CL37" s="37"/>
      <c r="CN37" s="550" t="s">
        <v>41</v>
      </c>
      <c r="CO37" s="1402" t="s">
        <v>42</v>
      </c>
      <c r="CP37" s="1402"/>
      <c r="CQ37" s="1402"/>
    </row>
    <row r="38" spans="2:95" ht="17.25" thickBot="1" x14ac:dyDescent="0.3">
      <c r="B38" s="42" t="s">
        <v>43</v>
      </c>
      <c r="C38" s="1402" t="s">
        <v>44</v>
      </c>
      <c r="D38" s="1402"/>
      <c r="E38" s="1402"/>
      <c r="G38" s="318"/>
      <c r="H38" s="249"/>
      <c r="I38" s="561"/>
      <c r="J38" s="561"/>
      <c r="K38" s="320" t="s">
        <v>477</v>
      </c>
      <c r="L38" s="321"/>
      <c r="N38" s="328"/>
      <c r="O38" s="250"/>
      <c r="P38" s="329" t="s">
        <v>606</v>
      </c>
      <c r="Q38" s="539"/>
      <c r="R38" s="540"/>
      <c r="S38" s="541"/>
      <c r="U38" s="328"/>
      <c r="V38" s="250"/>
      <c r="W38" s="1421"/>
      <c r="X38" s="1421"/>
      <c r="Y38" s="1421"/>
      <c r="Z38" s="607"/>
      <c r="AB38" s="318"/>
      <c r="AC38" s="249"/>
      <c r="AD38" s="320"/>
      <c r="AE38" s="320"/>
      <c r="AF38" s="320" t="s">
        <v>460</v>
      </c>
      <c r="AG38" s="321"/>
      <c r="AI38" s="328"/>
      <c r="AJ38" s="250"/>
      <c r="AK38" s="329" t="s">
        <v>606</v>
      </c>
      <c r="AL38" s="539"/>
      <c r="AM38" s="540"/>
      <c r="AN38" s="541"/>
      <c r="AP38" s="276" t="s">
        <v>16</v>
      </c>
      <c r="AQ38" s="277" t="s">
        <v>618</v>
      </c>
      <c r="AR38" s="278" t="s">
        <v>673</v>
      </c>
      <c r="AS38" s="427"/>
      <c r="AT38" s="427"/>
      <c r="AU38" s="608" t="s">
        <v>674</v>
      </c>
      <c r="AX38" s="265" t="s">
        <v>13</v>
      </c>
      <c r="AY38" s="266" t="s">
        <v>452</v>
      </c>
      <c r="AZ38" s="280"/>
      <c r="BA38" s="280"/>
      <c r="BB38" s="280"/>
      <c r="BC38" s="281"/>
      <c r="BE38" s="400" t="s">
        <v>14</v>
      </c>
      <c r="BF38" s="401" t="s">
        <v>664</v>
      </c>
      <c r="BG38" s="609" t="s">
        <v>675</v>
      </c>
      <c r="BH38" s="317"/>
      <c r="BI38" s="317"/>
      <c r="BJ38" s="346" t="s">
        <v>37</v>
      </c>
      <c r="BL38" s="337"/>
      <c r="BM38" s="335"/>
      <c r="BN38" s="31" t="s">
        <v>473</v>
      </c>
      <c r="BO38" s="338"/>
      <c r="BP38" s="31" t="s">
        <v>474</v>
      </c>
      <c r="BQ38" s="339"/>
      <c r="BS38" s="428"/>
      <c r="BT38" s="429"/>
      <c r="BU38" s="420" t="s">
        <v>676</v>
      </c>
      <c r="BV38" s="420" t="s">
        <v>546</v>
      </c>
      <c r="BW38" s="420"/>
      <c r="BX38" s="422" t="s">
        <v>30</v>
      </c>
      <c r="BZ38" s="344"/>
      <c r="CA38" s="345"/>
      <c r="CB38" s="317" t="s">
        <v>677</v>
      </c>
      <c r="CC38" s="317"/>
      <c r="CD38" s="317" t="s">
        <v>460</v>
      </c>
      <c r="CE38" s="346" t="s">
        <v>30</v>
      </c>
      <c r="CG38" s="265" t="s">
        <v>18</v>
      </c>
      <c r="CH38" s="266" t="s">
        <v>623</v>
      </c>
      <c r="CI38" s="280"/>
      <c r="CJ38" s="280"/>
      <c r="CK38" s="280"/>
      <c r="CL38" s="35"/>
      <c r="CN38" s="550" t="s">
        <v>43</v>
      </c>
      <c r="CO38" s="1402" t="s">
        <v>44</v>
      </c>
      <c r="CP38" s="1402"/>
      <c r="CQ38" s="1402"/>
    </row>
    <row r="39" spans="2:95" ht="17.25" thickBot="1" x14ac:dyDescent="0.3">
      <c r="B39" s="42" t="s">
        <v>47</v>
      </c>
      <c r="C39" s="1402" t="s">
        <v>45</v>
      </c>
      <c r="D39" s="1402"/>
      <c r="E39" s="1402"/>
      <c r="G39" s="407" t="s">
        <v>13</v>
      </c>
      <c r="H39" s="408" t="s">
        <v>627</v>
      </c>
      <c r="I39" s="610" t="s">
        <v>678</v>
      </c>
      <c r="J39" s="610"/>
      <c r="K39" s="610"/>
      <c r="L39" s="411" t="s">
        <v>54</v>
      </c>
      <c r="N39" s="276" t="s">
        <v>16</v>
      </c>
      <c r="O39" s="277" t="s">
        <v>627</v>
      </c>
      <c r="P39" s="1415" t="s">
        <v>679</v>
      </c>
      <c r="Q39" s="1415"/>
      <c r="R39" s="1415"/>
      <c r="S39" s="279" t="s">
        <v>37</v>
      </c>
      <c r="U39" s="302" t="s">
        <v>16</v>
      </c>
      <c r="V39" s="303" t="s">
        <v>623</v>
      </c>
      <c r="W39" s="528" t="s">
        <v>604</v>
      </c>
      <c r="X39" s="529"/>
      <c r="Y39" s="530"/>
      <c r="Z39" s="531" t="s">
        <v>54</v>
      </c>
      <c r="AB39" s="611" t="s">
        <v>13</v>
      </c>
      <c r="AC39" s="408" t="s">
        <v>627</v>
      </c>
      <c r="AD39" s="612" t="s">
        <v>680</v>
      </c>
      <c r="AE39" s="612"/>
      <c r="AF39" s="425"/>
      <c r="AG39" s="411" t="s">
        <v>54</v>
      </c>
      <c r="AI39" s="613" t="s">
        <v>14</v>
      </c>
      <c r="AJ39" s="614" t="s">
        <v>623</v>
      </c>
      <c r="AK39" s="615"/>
      <c r="AL39" s="615"/>
      <c r="AM39" s="615"/>
      <c r="AN39" s="616"/>
      <c r="AP39" s="311"/>
      <c r="AQ39" s="312"/>
      <c r="AR39" s="358" t="s">
        <v>681</v>
      </c>
      <c r="AS39" s="313"/>
      <c r="AT39" s="313"/>
      <c r="AU39" s="617" t="s">
        <v>682</v>
      </c>
      <c r="BE39" s="333" t="s">
        <v>15</v>
      </c>
      <c r="BF39" s="31" t="s">
        <v>668</v>
      </c>
      <c r="BG39" s="31" t="s">
        <v>484</v>
      </c>
      <c r="BH39" s="338"/>
      <c r="BI39" s="31" t="s">
        <v>532</v>
      </c>
      <c r="BJ39" s="339"/>
      <c r="BL39" s="340" t="s">
        <v>18</v>
      </c>
      <c r="BM39" s="341" t="s">
        <v>623</v>
      </c>
      <c r="BN39" s="342"/>
      <c r="BO39" s="342"/>
      <c r="BP39" s="342"/>
      <c r="BQ39" s="343"/>
      <c r="BS39" s="340" t="s">
        <v>14</v>
      </c>
      <c r="BT39" s="341" t="s">
        <v>627</v>
      </c>
      <c r="BU39" s="342"/>
      <c r="BV39" s="342"/>
      <c r="BW39" s="342"/>
      <c r="BX39" s="343"/>
      <c r="BZ39" s="363"/>
      <c r="CA39" s="364"/>
      <c r="CB39" s="31" t="s">
        <v>485</v>
      </c>
      <c r="CC39" s="338"/>
      <c r="CD39" s="31" t="s">
        <v>495</v>
      </c>
      <c r="CE39" s="339"/>
      <c r="CG39" s="265" t="s">
        <v>12</v>
      </c>
      <c r="CH39" s="266" t="s">
        <v>627</v>
      </c>
      <c r="CI39" s="280"/>
      <c r="CJ39" s="280"/>
      <c r="CK39" s="280"/>
      <c r="CL39" s="35"/>
      <c r="CN39" s="550" t="s">
        <v>47</v>
      </c>
      <c r="CO39" s="1402" t="s">
        <v>45</v>
      </c>
      <c r="CP39" s="1402"/>
      <c r="CQ39" s="1402"/>
    </row>
    <row r="40" spans="2:95" ht="17.25" thickBot="1" x14ac:dyDescent="0.3">
      <c r="B40" s="42" t="s">
        <v>46</v>
      </c>
      <c r="C40" s="1402" t="s">
        <v>131</v>
      </c>
      <c r="D40" s="1402"/>
      <c r="E40" s="1402"/>
      <c r="G40" s="428"/>
      <c r="H40" s="429"/>
      <c r="I40" s="429"/>
      <c r="J40" s="489"/>
      <c r="K40" s="450" t="s">
        <v>477</v>
      </c>
      <c r="L40" s="441"/>
      <c r="N40" s="572"/>
      <c r="O40" s="573"/>
      <c r="P40" s="1416"/>
      <c r="Q40" s="1416"/>
      <c r="R40" s="1416"/>
      <c r="S40" s="346" t="s">
        <v>32</v>
      </c>
      <c r="U40" s="328"/>
      <c r="V40" s="250"/>
      <c r="W40" s="329" t="s">
        <v>606</v>
      </c>
      <c r="X40" s="539"/>
      <c r="Y40" s="540"/>
      <c r="Z40" s="541"/>
      <c r="AB40" s="374"/>
      <c r="AC40" s="429"/>
      <c r="AD40" s="586" t="s">
        <v>683</v>
      </c>
      <c r="AE40" s="376"/>
      <c r="AF40" s="376" t="s">
        <v>460</v>
      </c>
      <c r="AG40" s="377"/>
      <c r="AI40" s="276" t="s">
        <v>15</v>
      </c>
      <c r="AJ40" s="277" t="s">
        <v>627</v>
      </c>
      <c r="AK40" s="1417" t="s">
        <v>684</v>
      </c>
      <c r="AL40" s="1417"/>
      <c r="AM40" s="1417"/>
      <c r="AN40" s="1418"/>
      <c r="AP40" s="311"/>
      <c r="AQ40" s="312"/>
      <c r="AR40" s="358" t="s">
        <v>685</v>
      </c>
      <c r="AS40" s="313"/>
      <c r="AT40" s="313"/>
      <c r="AU40" s="617" t="s">
        <v>686</v>
      </c>
      <c r="BE40" s="282" t="s">
        <v>16</v>
      </c>
      <c r="BF40" s="283" t="s">
        <v>452</v>
      </c>
      <c r="BG40" s="618" t="s">
        <v>453</v>
      </c>
      <c r="BH40" s="619"/>
      <c r="BI40" s="619"/>
      <c r="BJ40" s="620"/>
      <c r="BL40" s="286" t="s">
        <v>12</v>
      </c>
      <c r="BM40" s="287" t="s">
        <v>627</v>
      </c>
      <c r="BN40" s="254" t="s">
        <v>122</v>
      </c>
      <c r="BO40" s="309"/>
      <c r="BP40" s="290"/>
      <c r="BQ40" s="310"/>
      <c r="BS40" s="262" t="s">
        <v>15</v>
      </c>
      <c r="BT40" s="263" t="s">
        <v>630</v>
      </c>
      <c r="BU40" s="315"/>
      <c r="BV40" s="315"/>
      <c r="BW40" s="315"/>
      <c r="BX40" s="295"/>
      <c r="BZ40" s="340" t="s">
        <v>17</v>
      </c>
      <c r="CA40" s="341" t="s">
        <v>627</v>
      </c>
      <c r="CB40" s="342"/>
      <c r="CC40" s="342"/>
      <c r="CD40" s="342"/>
      <c r="CE40" s="343"/>
      <c r="CG40" s="258" t="s">
        <v>13</v>
      </c>
      <c r="CH40" s="251" t="s">
        <v>630</v>
      </c>
      <c r="CI40" s="293" t="s">
        <v>114</v>
      </c>
      <c r="CJ40" s="294"/>
      <c r="CK40" s="294"/>
      <c r="CL40" s="621"/>
      <c r="CN40" s="550" t="s">
        <v>46</v>
      </c>
      <c r="CO40" s="1402" t="s">
        <v>131</v>
      </c>
      <c r="CP40" s="1402"/>
      <c r="CQ40" s="1402"/>
    </row>
    <row r="41" spans="2:95" ht="17.25" thickBot="1" x14ac:dyDescent="0.3">
      <c r="B41" s="5"/>
      <c r="C41" s="1409"/>
      <c r="D41" s="1409"/>
      <c r="E41" s="1409"/>
      <c r="G41" s="302" t="s">
        <v>14</v>
      </c>
      <c r="H41" s="303" t="s">
        <v>630</v>
      </c>
      <c r="I41" s="528" t="s">
        <v>604</v>
      </c>
      <c r="J41" s="529"/>
      <c r="K41" s="530"/>
      <c r="L41" s="531" t="s">
        <v>54</v>
      </c>
      <c r="N41" s="311" t="s">
        <v>17</v>
      </c>
      <c r="O41" s="312" t="s">
        <v>630</v>
      </c>
      <c r="P41" s="317" t="s">
        <v>687</v>
      </c>
      <c r="Q41" s="317" t="s">
        <v>688</v>
      </c>
      <c r="R41" s="33"/>
      <c r="S41" s="622"/>
      <c r="U41" s="474" t="s">
        <v>17</v>
      </c>
      <c r="V41" s="475" t="s">
        <v>627</v>
      </c>
      <c r="W41" s="623" t="s">
        <v>689</v>
      </c>
      <c r="X41" s="624"/>
      <c r="Y41" s="625"/>
      <c r="Z41" s="553" t="s">
        <v>54</v>
      </c>
      <c r="AB41" s="340" t="s">
        <v>14</v>
      </c>
      <c r="AC41" s="341" t="s">
        <v>630</v>
      </c>
      <c r="AD41" s="356"/>
      <c r="AE41" s="356"/>
      <c r="AF41" s="356"/>
      <c r="AG41" s="357"/>
      <c r="AI41" s="572"/>
      <c r="AJ41" s="573"/>
      <c r="AK41" s="1410" t="s">
        <v>690</v>
      </c>
      <c r="AL41" s="1410"/>
      <c r="AM41" s="1410"/>
      <c r="AN41" s="346" t="s">
        <v>102</v>
      </c>
      <c r="AP41" s="333"/>
      <c r="AQ41" s="31"/>
      <c r="AR41" s="31" t="s">
        <v>484</v>
      </c>
      <c r="AS41" s="626" t="s">
        <v>691</v>
      </c>
      <c r="AT41" s="626"/>
      <c r="AU41" s="627"/>
      <c r="BL41" s="389"/>
      <c r="BM41" s="252"/>
      <c r="BN41" s="391"/>
      <c r="BO41" s="391"/>
      <c r="BP41" s="391"/>
      <c r="BQ41" s="628" t="s">
        <v>54</v>
      </c>
      <c r="BS41" s="629" t="s">
        <v>16</v>
      </c>
      <c r="BT41" s="630" t="s">
        <v>635</v>
      </c>
      <c r="BU41" s="1411" t="s">
        <v>692</v>
      </c>
      <c r="BV41" s="1411"/>
      <c r="BW41" s="1411"/>
      <c r="BX41" s="434" t="s">
        <v>54</v>
      </c>
      <c r="BZ41" s="262" t="s">
        <v>18</v>
      </c>
      <c r="CA41" s="263" t="s">
        <v>630</v>
      </c>
      <c r="CB41" s="315"/>
      <c r="CC41" s="315"/>
      <c r="CD41" s="315"/>
      <c r="CE41" s="295"/>
      <c r="CG41" s="297" t="s">
        <v>14</v>
      </c>
      <c r="CH41" s="298" t="s">
        <v>635</v>
      </c>
      <c r="CI41" s="631" t="s">
        <v>693</v>
      </c>
      <c r="CJ41" s="632"/>
      <c r="CK41" s="632"/>
      <c r="CL41" s="222"/>
      <c r="CN41" s="5"/>
      <c r="CO41" s="1409"/>
      <c r="CP41" s="1409"/>
      <c r="CQ41" s="1409"/>
    </row>
    <row r="42" spans="2:95" ht="17.25" thickBot="1" x14ac:dyDescent="0.3">
      <c r="B42" s="43" t="s">
        <v>93</v>
      </c>
      <c r="C42" s="1413" t="s">
        <v>95</v>
      </c>
      <c r="D42" s="1413"/>
      <c r="E42" s="1413"/>
      <c r="G42" s="328"/>
      <c r="H42" s="250"/>
      <c r="I42" s="329" t="s">
        <v>606</v>
      </c>
      <c r="J42" s="539"/>
      <c r="K42" s="540"/>
      <c r="L42" s="541"/>
      <c r="N42" s="333"/>
      <c r="O42" s="31"/>
      <c r="P42" s="31" t="s">
        <v>473</v>
      </c>
      <c r="Q42" s="334"/>
      <c r="R42" s="31" t="s">
        <v>474</v>
      </c>
      <c r="S42" s="385"/>
      <c r="U42" s="442"/>
      <c r="V42" s="39"/>
      <c r="W42" s="633" t="s">
        <v>694</v>
      </c>
      <c r="X42" s="634"/>
      <c r="Y42" s="635"/>
      <c r="Z42" s="404" t="s">
        <v>50</v>
      </c>
      <c r="AB42" s="265" t="s">
        <v>15</v>
      </c>
      <c r="AC42" s="266" t="s">
        <v>635</v>
      </c>
      <c r="AD42" s="267"/>
      <c r="AE42" s="267"/>
      <c r="AF42" s="267"/>
      <c r="AG42" s="268"/>
      <c r="AI42" s="636" t="s">
        <v>16</v>
      </c>
      <c r="AJ42" s="637">
        <v>25</v>
      </c>
      <c r="AK42" s="638" t="s">
        <v>695</v>
      </c>
      <c r="AL42" s="317"/>
      <c r="AM42" s="317"/>
      <c r="AN42" s="577" t="s">
        <v>653</v>
      </c>
      <c r="AP42" s="340" t="s">
        <v>17</v>
      </c>
      <c r="AQ42" s="341" t="s">
        <v>623</v>
      </c>
      <c r="AR42" s="356"/>
      <c r="AS42" s="356"/>
      <c r="AT42" s="356"/>
      <c r="AU42" s="357"/>
      <c r="BL42" s="407" t="s">
        <v>13</v>
      </c>
      <c r="BM42" s="408" t="s">
        <v>630</v>
      </c>
      <c r="BN42" s="1414" t="s">
        <v>696</v>
      </c>
      <c r="BO42" s="1414"/>
      <c r="BP42" s="1414"/>
      <c r="BQ42" s="411" t="s">
        <v>35</v>
      </c>
      <c r="BS42" s="639"/>
      <c r="BT42" s="640"/>
      <c r="BU42" s="1412"/>
      <c r="BV42" s="1412"/>
      <c r="BW42" s="1412"/>
      <c r="BX42" s="641"/>
      <c r="BZ42" s="286" t="s">
        <v>12</v>
      </c>
      <c r="CA42" s="287" t="s">
        <v>635</v>
      </c>
      <c r="CB42" s="288" t="s">
        <v>697</v>
      </c>
      <c r="CC42" s="289"/>
      <c r="CD42" s="289"/>
      <c r="CE42" s="574"/>
      <c r="CG42" s="587"/>
      <c r="CH42" s="588"/>
      <c r="CI42" s="642" t="s">
        <v>698</v>
      </c>
      <c r="CJ42" s="642"/>
      <c r="CK42" s="642"/>
      <c r="CL42" s="643"/>
      <c r="CN42" s="644" t="s">
        <v>93</v>
      </c>
      <c r="CO42" s="1413" t="s">
        <v>95</v>
      </c>
      <c r="CP42" s="1413"/>
      <c r="CQ42" s="1413"/>
    </row>
    <row r="43" spans="2:95" ht="17.25" thickBot="1" x14ac:dyDescent="0.3">
      <c r="B43" s="42" t="s">
        <v>126</v>
      </c>
      <c r="C43" s="1402" t="s">
        <v>699</v>
      </c>
      <c r="D43" s="1402"/>
      <c r="E43" s="1402"/>
      <c r="G43" s="594" t="s">
        <v>15</v>
      </c>
      <c r="H43" s="595" t="s">
        <v>635</v>
      </c>
      <c r="I43" s="645" t="s">
        <v>700</v>
      </c>
      <c r="J43" s="645"/>
      <c r="K43" s="645"/>
      <c r="L43" s="646"/>
      <c r="N43" s="365" t="s">
        <v>18</v>
      </c>
      <c r="O43" s="7" t="s">
        <v>635</v>
      </c>
      <c r="S43" s="505"/>
      <c r="U43" s="442"/>
      <c r="V43" s="39"/>
      <c r="W43" s="647" t="s">
        <v>502</v>
      </c>
      <c r="X43" s="647"/>
      <c r="Y43" s="559" t="s">
        <v>460</v>
      </c>
      <c r="Z43" s="560"/>
      <c r="AB43" s="258" t="s">
        <v>16</v>
      </c>
      <c r="AC43" s="251" t="s">
        <v>639</v>
      </c>
      <c r="AD43" s="259" t="s">
        <v>101</v>
      </c>
      <c r="AE43" s="269"/>
      <c r="AF43" s="269"/>
      <c r="AG43" s="271"/>
      <c r="AI43" s="311"/>
      <c r="AJ43" s="312"/>
      <c r="AK43" s="317" t="s">
        <v>701</v>
      </c>
      <c r="AL43" s="313" t="s">
        <v>702</v>
      </c>
      <c r="AM43" s="313"/>
      <c r="AN43" s="352"/>
      <c r="AP43" s="265" t="s">
        <v>18</v>
      </c>
      <c r="AQ43" s="266" t="s">
        <v>627</v>
      </c>
      <c r="AR43" s="267"/>
      <c r="AS43" s="267"/>
      <c r="AT43" s="267"/>
      <c r="AU43" s="268"/>
      <c r="BL43" s="648"/>
      <c r="BM43" s="376"/>
      <c r="BN43" s="420" t="s">
        <v>703</v>
      </c>
      <c r="BO43" s="420"/>
      <c r="BP43" s="420" t="s">
        <v>460</v>
      </c>
      <c r="BQ43" s="441"/>
      <c r="BS43" s="639"/>
      <c r="BT43" s="640"/>
      <c r="BU43" s="349"/>
      <c r="BV43" s="349"/>
      <c r="BW43" s="349" t="s">
        <v>460</v>
      </c>
      <c r="BX43" s="641"/>
      <c r="BZ43" s="575"/>
      <c r="CA43" s="576"/>
      <c r="CB43" s="319"/>
      <c r="CC43" s="319"/>
      <c r="CD43" s="319" t="s">
        <v>460</v>
      </c>
      <c r="CE43" s="332" t="s">
        <v>54</v>
      </c>
      <c r="CG43" s="587"/>
      <c r="CH43" s="588"/>
      <c r="CI43" s="649" t="s">
        <v>704</v>
      </c>
      <c r="CJ43" s="649"/>
      <c r="CK43" s="649"/>
      <c r="CL43" s="327" t="s">
        <v>54</v>
      </c>
      <c r="CN43" s="550" t="s">
        <v>126</v>
      </c>
      <c r="CO43" s="1402" t="s">
        <v>699</v>
      </c>
      <c r="CP43" s="1402"/>
      <c r="CQ43" s="1402"/>
    </row>
    <row r="44" spans="2:95" ht="17.25" thickBot="1" x14ac:dyDescent="0.3">
      <c r="B44" s="42" t="s">
        <v>102</v>
      </c>
      <c r="C44" s="1402" t="s">
        <v>105</v>
      </c>
      <c r="D44" s="1402"/>
      <c r="E44" s="1402"/>
      <c r="G44" s="556"/>
      <c r="H44" s="557"/>
      <c r="I44" s="403" t="s">
        <v>705</v>
      </c>
      <c r="J44" s="650"/>
      <c r="K44" s="651"/>
      <c r="L44" s="415"/>
      <c r="N44" s="286" t="s">
        <v>12</v>
      </c>
      <c r="O44" s="287" t="s">
        <v>639</v>
      </c>
      <c r="P44" s="288" t="s">
        <v>706</v>
      </c>
      <c r="Q44" s="424"/>
      <c r="R44" s="290"/>
      <c r="S44" s="291" t="s">
        <v>54</v>
      </c>
      <c r="U44" s="652"/>
      <c r="V44" s="187"/>
      <c r="W44" s="187" t="s">
        <v>485</v>
      </c>
      <c r="X44" s="653"/>
      <c r="Y44" s="549" t="s">
        <v>532</v>
      </c>
      <c r="Z44" s="566"/>
      <c r="AB44" s="276" t="s">
        <v>17</v>
      </c>
      <c r="AC44" s="277" t="s">
        <v>655</v>
      </c>
      <c r="AD44" s="1403" t="s">
        <v>707</v>
      </c>
      <c r="AE44" s="1403"/>
      <c r="AF44" s="1403"/>
      <c r="AG44" s="1404"/>
      <c r="AI44" s="469"/>
      <c r="AJ44" s="470"/>
      <c r="AK44" s="470" t="s">
        <v>558</v>
      </c>
      <c r="AL44" s="654"/>
      <c r="AM44" s="470" t="s">
        <v>485</v>
      </c>
      <c r="AN44" s="655"/>
      <c r="AP44" s="258" t="s">
        <v>12</v>
      </c>
      <c r="AQ44" s="251" t="s">
        <v>630</v>
      </c>
      <c r="AR44" s="259" t="s">
        <v>106</v>
      </c>
      <c r="AS44" s="307"/>
      <c r="AT44" s="307"/>
      <c r="AU44" s="308"/>
      <c r="BL44" s="265" t="s">
        <v>14</v>
      </c>
      <c r="BM44" s="266" t="s">
        <v>635</v>
      </c>
      <c r="BN44" s="280"/>
      <c r="BO44" s="280"/>
      <c r="BP44" s="280"/>
      <c r="BQ44" s="281"/>
      <c r="BS44" s="656"/>
      <c r="BT44" s="657"/>
      <c r="BU44" s="658" t="s">
        <v>708</v>
      </c>
      <c r="BV44" s="658"/>
      <c r="BW44" s="657" t="s">
        <v>532</v>
      </c>
      <c r="BX44" s="659"/>
      <c r="BZ44" s="340" t="s">
        <v>13</v>
      </c>
      <c r="CA44" s="341" t="s">
        <v>639</v>
      </c>
      <c r="CB44" s="342"/>
      <c r="CC44" s="342"/>
      <c r="CD44" s="342"/>
      <c r="CE44" s="343"/>
      <c r="CG44" s="587"/>
      <c r="CH44" s="588"/>
      <c r="CI44" s="647" t="s">
        <v>709</v>
      </c>
      <c r="CJ44" s="351"/>
      <c r="CK44" s="351" t="s">
        <v>98</v>
      </c>
      <c r="CL44" s="660"/>
      <c r="CN44" s="550" t="s">
        <v>102</v>
      </c>
      <c r="CO44" s="1402" t="s">
        <v>105</v>
      </c>
      <c r="CP44" s="1402"/>
      <c r="CQ44" s="1402"/>
    </row>
    <row r="45" spans="2:95" ht="17.25" thickBot="1" x14ac:dyDescent="0.3">
      <c r="B45" s="42" t="s">
        <v>107</v>
      </c>
      <c r="C45" s="1402" t="s">
        <v>108</v>
      </c>
      <c r="D45" s="1402"/>
      <c r="E45" s="1402"/>
      <c r="G45" s="564"/>
      <c r="H45" s="549"/>
      <c r="I45" s="549" t="s">
        <v>520</v>
      </c>
      <c r="J45" s="661"/>
      <c r="K45" s="549" t="s">
        <v>62</v>
      </c>
      <c r="L45" s="662"/>
      <c r="N45" s="318"/>
      <c r="O45" s="249"/>
      <c r="P45" s="663" t="s">
        <v>710</v>
      </c>
      <c r="Q45" s="435"/>
      <c r="R45" s="320" t="s">
        <v>477</v>
      </c>
      <c r="S45" s="321"/>
      <c r="U45" s="365" t="s">
        <v>18</v>
      </c>
      <c r="V45" s="7" t="s">
        <v>630</v>
      </c>
      <c r="Z45" s="386"/>
      <c r="AB45" s="311"/>
      <c r="AC45" s="312"/>
      <c r="AD45" s="313" t="s">
        <v>711</v>
      </c>
      <c r="AE45" s="313"/>
      <c r="AF45" s="313" t="s">
        <v>460</v>
      </c>
      <c r="AG45" s="346" t="s">
        <v>37</v>
      </c>
      <c r="AI45" s="556" t="s">
        <v>16</v>
      </c>
      <c r="AJ45" s="557" t="s">
        <v>630</v>
      </c>
      <c r="AK45" s="1405" t="s">
        <v>712</v>
      </c>
      <c r="AL45" s="1405"/>
      <c r="AM45" s="1405"/>
      <c r="AN45" s="1406"/>
      <c r="AP45" s="594" t="s">
        <v>13</v>
      </c>
      <c r="AQ45" s="595" t="s">
        <v>635</v>
      </c>
      <c r="AR45" s="1407" t="s">
        <v>713</v>
      </c>
      <c r="AS45" s="1407"/>
      <c r="AT45" s="1407"/>
      <c r="AU45" s="1408"/>
      <c r="BL45" s="265" t="s">
        <v>15</v>
      </c>
      <c r="BM45" s="266" t="s">
        <v>639</v>
      </c>
      <c r="BN45" s="280"/>
      <c r="BO45" s="280"/>
      <c r="BP45" s="280"/>
      <c r="BQ45" s="281"/>
      <c r="BS45" s="340" t="s">
        <v>17</v>
      </c>
      <c r="BT45" s="341" t="s">
        <v>639</v>
      </c>
      <c r="BU45" s="342"/>
      <c r="BV45" s="342"/>
      <c r="BW45" s="342"/>
      <c r="BX45" s="343"/>
      <c r="BZ45" s="265" t="s">
        <v>14</v>
      </c>
      <c r="CA45" s="266" t="s">
        <v>655</v>
      </c>
      <c r="CB45" s="280"/>
      <c r="CC45" s="280"/>
      <c r="CD45" s="280"/>
      <c r="CE45" s="281"/>
      <c r="CG45" s="664"/>
      <c r="CH45" s="602"/>
      <c r="CI45" s="486" t="s">
        <v>532</v>
      </c>
      <c r="CJ45" s="486"/>
      <c r="CK45" s="187" t="s">
        <v>708</v>
      </c>
      <c r="CL45" s="665"/>
      <c r="CN45" s="550" t="s">
        <v>107</v>
      </c>
      <c r="CO45" s="1402" t="s">
        <v>108</v>
      </c>
      <c r="CP45" s="1402"/>
      <c r="CQ45" s="1402"/>
    </row>
    <row r="46" spans="2:95" ht="17.25" thickBot="1" x14ac:dyDescent="0.3">
      <c r="G46" s="276" t="s">
        <v>16</v>
      </c>
      <c r="H46" s="277" t="s">
        <v>639</v>
      </c>
      <c r="I46" s="278" t="s">
        <v>714</v>
      </c>
      <c r="J46" s="278"/>
      <c r="K46" s="278"/>
      <c r="L46" s="279" t="s">
        <v>39</v>
      </c>
      <c r="N46" s="340" t="s">
        <v>13</v>
      </c>
      <c r="O46" s="341" t="s">
        <v>655</v>
      </c>
      <c r="P46" s="398"/>
      <c r="Q46" s="398"/>
      <c r="R46" s="398"/>
      <c r="S46" s="523"/>
      <c r="U46" s="286" t="s">
        <v>12</v>
      </c>
      <c r="V46" s="287" t="s">
        <v>635</v>
      </c>
      <c r="W46" s="254" t="s">
        <v>122</v>
      </c>
      <c r="X46" s="309"/>
      <c r="Y46" s="290"/>
      <c r="Z46" s="291"/>
      <c r="AB46" s="333"/>
      <c r="AC46" s="31"/>
      <c r="AD46" s="31" t="s">
        <v>488</v>
      </c>
      <c r="AE46" s="335"/>
      <c r="AF46" s="31" t="s">
        <v>484</v>
      </c>
      <c r="AG46" s="336"/>
      <c r="AI46" s="564"/>
      <c r="AJ46" s="549"/>
      <c r="AK46" s="549" t="s">
        <v>62</v>
      </c>
      <c r="AL46" s="464"/>
      <c r="AM46" s="565" t="s">
        <v>715</v>
      </c>
      <c r="AN46" s="566"/>
      <c r="AP46" s="666" t="s">
        <v>14</v>
      </c>
      <c r="AQ46" s="667" t="s">
        <v>639</v>
      </c>
      <c r="AR46" s="559" t="s">
        <v>562</v>
      </c>
      <c r="AS46" s="559"/>
      <c r="AT46" s="559" t="s">
        <v>460</v>
      </c>
      <c r="AU46" s="404" t="s">
        <v>54</v>
      </c>
      <c r="BL46" s="262" t="s">
        <v>16</v>
      </c>
      <c r="BM46" s="263" t="s">
        <v>655</v>
      </c>
      <c r="BN46" s="315"/>
      <c r="BO46" s="315"/>
      <c r="BP46" s="315"/>
      <c r="BQ46" s="295"/>
      <c r="BS46" s="262" t="s">
        <v>18</v>
      </c>
      <c r="BT46" s="263" t="s">
        <v>655</v>
      </c>
      <c r="BU46" s="315"/>
      <c r="BV46" s="315"/>
      <c r="BW46" s="315"/>
      <c r="BX46" s="295"/>
      <c r="BZ46" s="265" t="s">
        <v>15</v>
      </c>
      <c r="CA46" s="266" t="s">
        <v>664</v>
      </c>
      <c r="CB46" s="280"/>
      <c r="CC46" s="280"/>
      <c r="CD46" s="280"/>
      <c r="CE46" s="281"/>
      <c r="CG46" s="340" t="s">
        <v>15</v>
      </c>
      <c r="CH46" s="341" t="s">
        <v>639</v>
      </c>
      <c r="CI46" s="342"/>
      <c r="CJ46" s="342"/>
      <c r="CK46" s="342"/>
      <c r="CL46" s="37"/>
      <c r="CQ46" s="29"/>
    </row>
    <row r="47" spans="2:95" ht="17.25" thickBot="1" x14ac:dyDescent="0.3">
      <c r="B47" s="40" t="s">
        <v>716</v>
      </c>
      <c r="G47" s="311"/>
      <c r="H47" s="312"/>
      <c r="I47" s="317" t="s">
        <v>717</v>
      </c>
      <c r="J47" s="373" t="s">
        <v>718</v>
      </c>
      <c r="K47" s="313"/>
      <c r="L47" s="346" t="s">
        <v>32</v>
      </c>
      <c r="N47" s="265" t="s">
        <v>14</v>
      </c>
      <c r="O47" s="266" t="s">
        <v>664</v>
      </c>
      <c r="P47" s="21"/>
      <c r="Q47" s="21"/>
      <c r="R47" s="21"/>
      <c r="S47" s="468"/>
      <c r="U47" s="318"/>
      <c r="V47" s="249"/>
      <c r="W47" s="320"/>
      <c r="X47" s="320"/>
      <c r="Y47" s="320"/>
      <c r="Z47" s="321"/>
      <c r="AB47" s="365" t="s">
        <v>18</v>
      </c>
      <c r="AC47" s="7" t="s">
        <v>664</v>
      </c>
      <c r="AG47" s="386"/>
      <c r="AI47" s="340" t="s">
        <v>17</v>
      </c>
      <c r="AJ47" s="341" t="s">
        <v>635</v>
      </c>
      <c r="AK47" s="342"/>
      <c r="AL47" s="342"/>
      <c r="AM47" s="342"/>
      <c r="AN47" s="343"/>
      <c r="AP47" s="666" t="s">
        <v>15</v>
      </c>
      <c r="AQ47" s="667" t="s">
        <v>655</v>
      </c>
      <c r="AR47" s="557" t="s">
        <v>66</v>
      </c>
      <c r="AS47" s="559"/>
      <c r="AT47" s="557" t="s">
        <v>62</v>
      </c>
      <c r="AU47" s="560"/>
      <c r="BL47" s="302" t="s">
        <v>17</v>
      </c>
      <c r="BM47" s="303" t="s">
        <v>664</v>
      </c>
      <c r="BN47" s="1386" t="s">
        <v>719</v>
      </c>
      <c r="BO47" s="1386"/>
      <c r="BP47" s="1386"/>
      <c r="BQ47" s="668"/>
      <c r="BS47" s="286" t="s">
        <v>12</v>
      </c>
      <c r="BT47" s="287" t="s">
        <v>664</v>
      </c>
      <c r="BU47" s="288" t="s">
        <v>720</v>
      </c>
      <c r="BV47" s="289"/>
      <c r="BW47" s="289"/>
      <c r="BX47" s="291" t="s">
        <v>54</v>
      </c>
      <c r="BZ47" s="265" t="s">
        <v>16</v>
      </c>
      <c r="CA47" s="266" t="s">
        <v>668</v>
      </c>
      <c r="CB47" s="280"/>
      <c r="CC47" s="280"/>
      <c r="CD47" s="280"/>
      <c r="CE47" s="281"/>
      <c r="CG47" s="265" t="s">
        <v>16</v>
      </c>
      <c r="CH47" s="266" t="s">
        <v>655</v>
      </c>
      <c r="CI47" s="280"/>
      <c r="CJ47" s="280"/>
      <c r="CK47" s="280"/>
      <c r="CL47" s="35"/>
      <c r="CN47" s="40" t="s">
        <v>721</v>
      </c>
      <c r="CQ47" s="29"/>
    </row>
    <row r="48" spans="2:95" ht="17.25" thickBot="1" x14ac:dyDescent="0.3">
      <c r="B48" s="669" t="s">
        <v>64</v>
      </c>
      <c r="C48" s="32"/>
      <c r="D48" s="26"/>
      <c r="G48" s="333"/>
      <c r="H48" s="31"/>
      <c r="I48" s="31" t="s">
        <v>485</v>
      </c>
      <c r="J48" s="591"/>
      <c r="K48" s="31" t="s">
        <v>501</v>
      </c>
      <c r="L48" s="592"/>
      <c r="U48" s="340" t="s">
        <v>13</v>
      </c>
      <c r="V48" s="341" t="s">
        <v>639</v>
      </c>
      <c r="W48" s="356"/>
      <c r="X48" s="356"/>
      <c r="Y48" s="356"/>
      <c r="Z48" s="357"/>
      <c r="AB48" s="286" t="s">
        <v>12</v>
      </c>
      <c r="AC48" s="287" t="s">
        <v>668</v>
      </c>
      <c r="AD48" s="254" t="s">
        <v>722</v>
      </c>
      <c r="AE48" s="309"/>
      <c r="AF48" s="309"/>
      <c r="AG48" s="310"/>
      <c r="AI48" s="262" t="s">
        <v>18</v>
      </c>
      <c r="AJ48" s="263" t="s">
        <v>639</v>
      </c>
      <c r="AK48" s="315"/>
      <c r="AL48" s="315"/>
      <c r="AM48" s="315"/>
      <c r="AN48" s="295"/>
      <c r="AP48" s="506" t="s">
        <v>16</v>
      </c>
      <c r="AQ48" s="507" t="s">
        <v>664</v>
      </c>
      <c r="AR48" s="509"/>
      <c r="AS48" s="509"/>
      <c r="AT48" s="509"/>
      <c r="AU48" s="510"/>
      <c r="BL48" s="670"/>
      <c r="BM48" s="671"/>
      <c r="BN48" s="672" t="s">
        <v>723</v>
      </c>
      <c r="BO48" s="672"/>
      <c r="BP48" s="672" t="s">
        <v>600</v>
      </c>
      <c r="BQ48" s="673"/>
      <c r="BS48" s="318"/>
      <c r="BT48" s="249"/>
      <c r="BU48" s="319"/>
      <c r="BV48" s="319"/>
      <c r="BW48" s="319" t="s">
        <v>460</v>
      </c>
      <c r="BX48" s="445"/>
      <c r="CG48" s="265" t="s">
        <v>17</v>
      </c>
      <c r="CH48" s="266" t="s">
        <v>664</v>
      </c>
      <c r="CI48" s="280"/>
      <c r="CJ48" s="280"/>
      <c r="CK48" s="280"/>
      <c r="CL48" s="35"/>
      <c r="CN48" s="674" t="s">
        <v>64</v>
      </c>
      <c r="CO48" s="32"/>
      <c r="CP48" s="26"/>
      <c r="CQ48" s="29"/>
    </row>
    <row r="49" spans="2:95" ht="17.25" thickBot="1" x14ac:dyDescent="0.3">
      <c r="B49" s="675" t="s">
        <v>57</v>
      </c>
      <c r="C49" s="676"/>
      <c r="D49" s="677"/>
      <c r="G49" s="340" t="s">
        <v>17</v>
      </c>
      <c r="H49" s="341" t="s">
        <v>655</v>
      </c>
      <c r="I49" s="14"/>
      <c r="J49" s="14"/>
      <c r="K49" s="383"/>
      <c r="L49" s="384"/>
      <c r="U49" s="265" t="s">
        <v>14</v>
      </c>
      <c r="V49" s="266" t="s">
        <v>655</v>
      </c>
      <c r="W49" s="267"/>
      <c r="X49" s="267"/>
      <c r="Y49" s="267"/>
      <c r="Z49" s="268"/>
      <c r="AB49" s="318"/>
      <c r="AC49" s="249"/>
      <c r="AD49" s="320"/>
      <c r="AE49" s="320"/>
      <c r="AF49" s="320" t="s">
        <v>460</v>
      </c>
      <c r="AG49" s="332" t="s">
        <v>54</v>
      </c>
      <c r="AI49" s="286" t="s">
        <v>12</v>
      </c>
      <c r="AJ49" s="287" t="s">
        <v>655</v>
      </c>
      <c r="AK49" s="379" t="s">
        <v>724</v>
      </c>
      <c r="AL49" s="289"/>
      <c r="AM49" s="309"/>
      <c r="AN49" s="291" t="s">
        <v>54</v>
      </c>
      <c r="AP49" s="572" t="s">
        <v>16</v>
      </c>
      <c r="AQ49" s="573" t="s">
        <v>664</v>
      </c>
      <c r="AR49" s="358" t="s">
        <v>725</v>
      </c>
      <c r="AS49" s="313"/>
      <c r="AT49" s="313"/>
      <c r="AU49" s="346" t="s">
        <v>93</v>
      </c>
      <c r="BL49" s="537"/>
      <c r="BM49" s="538"/>
      <c r="BN49" s="678" t="s">
        <v>726</v>
      </c>
      <c r="BO49" s="678"/>
      <c r="BP49" s="678"/>
      <c r="BQ49" s="679"/>
      <c r="BS49" s="340" t="s">
        <v>13</v>
      </c>
      <c r="BT49" s="341" t="s">
        <v>668</v>
      </c>
      <c r="BU49" s="342"/>
      <c r="BV49" s="342"/>
      <c r="BW49" s="342"/>
      <c r="BX49" s="343"/>
      <c r="CG49" s="265" t="s">
        <v>18</v>
      </c>
      <c r="CH49" s="266" t="s">
        <v>668</v>
      </c>
      <c r="CI49" s="280"/>
      <c r="CJ49" s="280"/>
      <c r="CK49" s="280"/>
      <c r="CL49" s="35"/>
      <c r="CN49" s="675" t="s">
        <v>57</v>
      </c>
      <c r="CO49" s="676"/>
      <c r="CP49" s="677"/>
      <c r="CQ49" s="29"/>
    </row>
    <row r="50" spans="2:95" ht="17.25" thickBot="1" x14ac:dyDescent="0.3">
      <c r="B50" s="1387" t="s">
        <v>58</v>
      </c>
      <c r="C50" s="1388"/>
      <c r="D50" s="1389"/>
      <c r="F50" s="22"/>
      <c r="G50" s="365" t="s">
        <v>18</v>
      </c>
      <c r="H50" s="7" t="s">
        <v>664</v>
      </c>
      <c r="L50" s="456"/>
      <c r="U50" s="265" t="s">
        <v>15</v>
      </c>
      <c r="V50" s="266" t="s">
        <v>664</v>
      </c>
      <c r="W50" s="267"/>
      <c r="X50" s="267"/>
      <c r="Y50" s="267"/>
      <c r="Z50" s="268"/>
      <c r="AI50" s="318"/>
      <c r="AJ50" s="249"/>
      <c r="AK50" s="319" t="s">
        <v>727</v>
      </c>
      <c r="AL50" s="319"/>
      <c r="AM50" s="320" t="s">
        <v>460</v>
      </c>
      <c r="AN50" s="321"/>
      <c r="AP50" s="311" t="s">
        <v>17</v>
      </c>
      <c r="AQ50" s="312" t="s">
        <v>668</v>
      </c>
      <c r="AR50" s="313" t="s">
        <v>728</v>
      </c>
      <c r="AS50" s="313" t="s">
        <v>729</v>
      </c>
      <c r="AT50" s="313"/>
      <c r="AU50" s="352"/>
      <c r="BL50" s="340" t="s">
        <v>18</v>
      </c>
      <c r="BM50" s="341" t="s">
        <v>668</v>
      </c>
      <c r="BN50" s="342"/>
      <c r="BO50" s="342"/>
      <c r="BP50" s="342"/>
      <c r="BQ50" s="343"/>
      <c r="BS50" s="272" t="s">
        <v>14</v>
      </c>
      <c r="BT50" s="44" t="s">
        <v>452</v>
      </c>
      <c r="BU50" s="273" t="s">
        <v>111</v>
      </c>
      <c r="BV50" s="680"/>
      <c r="BW50" s="680"/>
      <c r="BX50" s="681"/>
      <c r="CG50" s="265" t="s">
        <v>12</v>
      </c>
      <c r="CH50" s="266" t="s">
        <v>452</v>
      </c>
      <c r="CI50" s="280"/>
      <c r="CJ50" s="280"/>
      <c r="CK50" s="280"/>
      <c r="CL50" s="35"/>
      <c r="CN50" s="682" t="s">
        <v>58</v>
      </c>
      <c r="CO50" s="683"/>
      <c r="CP50" s="683"/>
      <c r="CQ50" s="29"/>
    </row>
    <row r="51" spans="2:95" ht="17.25" thickBot="1" x14ac:dyDescent="0.3">
      <c r="B51" s="1390" t="s">
        <v>59</v>
      </c>
      <c r="C51" s="1391"/>
      <c r="D51" s="1392"/>
      <c r="G51" s="286" t="s">
        <v>12</v>
      </c>
      <c r="H51" s="287" t="s">
        <v>668</v>
      </c>
      <c r="I51" s="288" t="s">
        <v>118</v>
      </c>
      <c r="J51" s="380"/>
      <c r="K51" s="290"/>
      <c r="L51" s="291" t="s">
        <v>54</v>
      </c>
      <c r="U51" s="265" t="s">
        <v>16</v>
      </c>
      <c r="V51" s="266" t="s">
        <v>668</v>
      </c>
      <c r="W51" s="267"/>
      <c r="X51" s="267"/>
      <c r="Y51" s="267"/>
      <c r="Z51" s="268"/>
      <c r="AI51" s="340" t="s">
        <v>13</v>
      </c>
      <c r="AJ51" s="341" t="s">
        <v>664</v>
      </c>
      <c r="AK51" s="342"/>
      <c r="AL51" s="342"/>
      <c r="AM51" s="342"/>
      <c r="AN51" s="343"/>
      <c r="AP51" s="333"/>
      <c r="AQ51" s="31"/>
      <c r="AR51" s="31" t="s">
        <v>474</v>
      </c>
      <c r="AS51" s="335"/>
      <c r="AT51" s="31" t="s">
        <v>473</v>
      </c>
      <c r="AU51" s="336"/>
      <c r="AX51" s="7"/>
      <c r="AY51" s="7"/>
      <c r="CN51" s="684" t="s">
        <v>59</v>
      </c>
      <c r="CO51" s="685"/>
      <c r="CP51" s="686"/>
      <c r="CQ51" s="29"/>
    </row>
    <row r="52" spans="2:95" ht="17.25" thickBot="1" x14ac:dyDescent="0.3">
      <c r="B52" s="1393" t="s">
        <v>104</v>
      </c>
      <c r="C52" s="1394"/>
      <c r="D52" s="1395"/>
      <c r="G52" s="318"/>
      <c r="H52" s="249"/>
      <c r="I52" s="561"/>
      <c r="J52" s="561"/>
      <c r="K52" s="320" t="s">
        <v>477</v>
      </c>
      <c r="L52" s="321"/>
      <c r="M52" s="34"/>
      <c r="U52" s="272" t="s">
        <v>17</v>
      </c>
      <c r="V52" s="44" t="s">
        <v>452</v>
      </c>
      <c r="W52" s="253" t="s">
        <v>730</v>
      </c>
      <c r="X52" s="687"/>
      <c r="Y52" s="687"/>
      <c r="Z52" s="268"/>
      <c r="AI52" s="265" t="s">
        <v>14</v>
      </c>
      <c r="AJ52" s="266" t="s">
        <v>668</v>
      </c>
      <c r="AK52" s="280"/>
      <c r="AL52" s="280"/>
      <c r="AM52" s="280"/>
      <c r="AN52" s="281"/>
      <c r="AX52" s="7"/>
      <c r="AY52" s="7"/>
      <c r="CN52" s="688" t="s">
        <v>104</v>
      </c>
      <c r="CO52" s="689"/>
      <c r="CP52" s="690"/>
      <c r="CQ52" s="29"/>
    </row>
    <row r="53" spans="2:95" ht="17.25" thickBot="1" x14ac:dyDescent="0.3">
      <c r="B53" s="1396" t="s">
        <v>69</v>
      </c>
      <c r="C53" s="1397"/>
      <c r="D53" s="1398"/>
      <c r="G53" s="340" t="s">
        <v>13</v>
      </c>
      <c r="H53" s="341" t="s">
        <v>452</v>
      </c>
      <c r="I53" s="14"/>
      <c r="J53" s="14"/>
      <c r="K53" s="383"/>
      <c r="L53" s="384"/>
      <c r="M53" s="19"/>
      <c r="AI53" s="265" t="s">
        <v>15</v>
      </c>
      <c r="AJ53" s="266" t="s">
        <v>452</v>
      </c>
      <c r="AK53" s="280"/>
      <c r="AL53" s="280"/>
      <c r="AM53" s="280"/>
      <c r="AN53" s="281"/>
      <c r="AX53" s="7"/>
      <c r="AY53" s="7"/>
      <c r="BS53" s="7" t="s">
        <v>731</v>
      </c>
      <c r="CN53" s="691" t="s">
        <v>69</v>
      </c>
      <c r="CO53" s="692"/>
      <c r="CP53" s="693"/>
      <c r="CQ53" s="29"/>
    </row>
    <row r="54" spans="2:95" ht="17.25" thickBot="1" x14ac:dyDescent="0.3">
      <c r="B54" s="1399" t="s">
        <v>130</v>
      </c>
      <c r="C54" s="1400"/>
      <c r="D54" s="1401"/>
      <c r="BS54" s="594" t="s">
        <v>732</v>
      </c>
      <c r="BT54" s="595" t="s">
        <v>732</v>
      </c>
      <c r="BU54" s="695" t="s">
        <v>733</v>
      </c>
      <c r="BV54" s="387"/>
      <c r="BW54" s="387"/>
      <c r="BX54" s="553" t="s">
        <v>54</v>
      </c>
      <c r="CN54" s="696" t="s">
        <v>130</v>
      </c>
      <c r="CO54" s="697"/>
      <c r="CP54" s="698"/>
      <c r="CQ54" s="29"/>
    </row>
    <row r="55" spans="2:95" ht="17.25" thickBot="1" x14ac:dyDescent="0.3">
      <c r="BS55" s="564"/>
      <c r="BT55" s="549"/>
      <c r="BU55" s="600" t="s">
        <v>66</v>
      </c>
      <c r="BV55" s="464"/>
      <c r="BW55" s="464" t="s">
        <v>460</v>
      </c>
      <c r="BX55" s="465"/>
      <c r="CQ55" s="29"/>
    </row>
    <row r="56" spans="2:95" x14ac:dyDescent="0.25">
      <c r="CQ56" s="29"/>
    </row>
  </sheetData>
  <mergeCells count="104">
    <mergeCell ref="BZ2:CE2"/>
    <mergeCell ref="CG2:CL2"/>
    <mergeCell ref="AR3:AT3"/>
    <mergeCell ref="I5:K5"/>
    <mergeCell ref="W5:Y5"/>
    <mergeCell ref="BG5:BJ5"/>
    <mergeCell ref="B1:E4"/>
    <mergeCell ref="CN1:CQ4"/>
    <mergeCell ref="G2:L2"/>
    <mergeCell ref="N2:S2"/>
    <mergeCell ref="U2:Z2"/>
    <mergeCell ref="AB2:AG2"/>
    <mergeCell ref="AI2:AN2"/>
    <mergeCell ref="AP2:AU2"/>
    <mergeCell ref="AX2:BC2"/>
    <mergeCell ref="BE2:BJ2"/>
    <mergeCell ref="P13:R13"/>
    <mergeCell ref="P6:R6"/>
    <mergeCell ref="AD6:AF6"/>
    <mergeCell ref="AK6:AM7"/>
    <mergeCell ref="BG6:BJ6"/>
    <mergeCell ref="AI7:AI8"/>
    <mergeCell ref="AJ7:AJ8"/>
    <mergeCell ref="BL2:BQ2"/>
    <mergeCell ref="BS2:BX2"/>
    <mergeCell ref="AK14:AM14"/>
    <mergeCell ref="W15:Y16"/>
    <mergeCell ref="BG15:BI16"/>
    <mergeCell ref="BU15:BX15"/>
    <mergeCell ref="AD16:AG16"/>
    <mergeCell ref="BN16:BP16"/>
    <mergeCell ref="BU9:BW9"/>
    <mergeCell ref="CB9:CE9"/>
    <mergeCell ref="AR10:AT10"/>
    <mergeCell ref="W11:Y11"/>
    <mergeCell ref="CB11:CD11"/>
    <mergeCell ref="C26:E26"/>
    <mergeCell ref="CO26:CQ26"/>
    <mergeCell ref="C27:E27"/>
    <mergeCell ref="CI27:CK28"/>
    <mergeCell ref="CO27:CQ27"/>
    <mergeCell ref="C28:E28"/>
    <mergeCell ref="AD28:AF28"/>
    <mergeCell ref="CO28:CQ28"/>
    <mergeCell ref="CB16:CD17"/>
    <mergeCell ref="BN20:BQ20"/>
    <mergeCell ref="BN22:BP22"/>
    <mergeCell ref="B24:C24"/>
    <mergeCell ref="CN24:CO24"/>
    <mergeCell ref="C25:E25"/>
    <mergeCell ref="CO25:CQ25"/>
    <mergeCell ref="C32:E32"/>
    <mergeCell ref="AD32:AG32"/>
    <mergeCell ref="CO32:CQ32"/>
    <mergeCell ref="C33:E33"/>
    <mergeCell ref="CO33:CQ33"/>
    <mergeCell ref="C34:E34"/>
    <mergeCell ref="AF34:AG34"/>
    <mergeCell ref="CO34:CQ34"/>
    <mergeCell ref="C29:E29"/>
    <mergeCell ref="CO29:CQ29"/>
    <mergeCell ref="B30:C30"/>
    <mergeCell ref="BU30:BW31"/>
    <mergeCell ref="CN30:CO30"/>
    <mergeCell ref="C31:E31"/>
    <mergeCell ref="CO31:CQ31"/>
    <mergeCell ref="C35:E35"/>
    <mergeCell ref="CO35:CQ35"/>
    <mergeCell ref="C36:E36"/>
    <mergeCell ref="BN36:BP36"/>
    <mergeCell ref="CO36:CQ36"/>
    <mergeCell ref="C37:E37"/>
    <mergeCell ref="W37:Y38"/>
    <mergeCell ref="CO37:CQ37"/>
    <mergeCell ref="C38:E38"/>
    <mergeCell ref="CO38:CQ38"/>
    <mergeCell ref="C41:E41"/>
    <mergeCell ref="AK41:AM41"/>
    <mergeCell ref="BU41:BW42"/>
    <mergeCell ref="CO41:CQ41"/>
    <mergeCell ref="C42:E42"/>
    <mergeCell ref="BN42:BP42"/>
    <mergeCell ref="CO42:CQ42"/>
    <mergeCell ref="C39:E39"/>
    <mergeCell ref="P39:R40"/>
    <mergeCell ref="CO39:CQ39"/>
    <mergeCell ref="C40:E40"/>
    <mergeCell ref="AK40:AN40"/>
    <mergeCell ref="CO40:CQ40"/>
    <mergeCell ref="BN47:BP47"/>
    <mergeCell ref="B50:D50"/>
    <mergeCell ref="B51:D51"/>
    <mergeCell ref="B52:D52"/>
    <mergeCell ref="B53:D53"/>
    <mergeCell ref="B54:D54"/>
    <mergeCell ref="C43:E43"/>
    <mergeCell ref="CO43:CQ43"/>
    <mergeCell ref="C44:E44"/>
    <mergeCell ref="AD44:AG44"/>
    <mergeCell ref="CO44:CQ44"/>
    <mergeCell ref="C45:E45"/>
    <mergeCell ref="AK45:AN45"/>
    <mergeCell ref="AR45:AU45"/>
    <mergeCell ref="CO45:CQ45"/>
  </mergeCells>
  <hyperlinks>
    <hyperlink ref="B30" r:id="rId1" display="Gorovje" xr:uid="{AAF5E41C-2C8A-45CF-8DFC-ED46BDC30EE5}"/>
    <hyperlink ref="B31" r:id="rId2" xr:uid="{FF5D3AFB-CA7E-4FCC-B3A3-08E443FC8214}"/>
    <hyperlink ref="B24" r:id="rId3" display="Poti" xr:uid="{5B2BE242-C517-4E6F-99B9-C44468C7530D}"/>
    <hyperlink ref="B25" r:id="rId4" xr:uid="{08EF5541-F813-46A4-92B7-E6B823E35E3D}"/>
    <hyperlink ref="B26" r:id="rId5" xr:uid="{EB24D86C-DDD3-46D6-9164-19EA64D99BCD}"/>
    <hyperlink ref="B27" r:id="rId6" xr:uid="{1A55CB96-961B-4CFB-A5AD-16FB0987758A}"/>
    <hyperlink ref="B28" r:id="rId7" xr:uid="{E3D97330-6C20-44BB-8196-6E6B3EF12A50}"/>
    <hyperlink ref="B32" r:id="rId8" xr:uid="{D40142B4-7162-4055-8A83-1EA3616D06FF}"/>
    <hyperlink ref="B33" r:id="rId9" xr:uid="{38536EBE-6FD0-4F1D-A6F6-852EDF1AD274}"/>
    <hyperlink ref="B34" r:id="rId10" xr:uid="{D38BE59A-9302-470C-83F3-D58982EE4D01}"/>
    <hyperlink ref="B35" r:id="rId11" display="PDH" xr:uid="{0229BC88-9AAB-4FAB-AC27-8E4CAC090C64}"/>
    <hyperlink ref="B37" r:id="rId12" xr:uid="{0B9BE779-4B48-456B-A81B-D9DA5C9EE0CE}"/>
    <hyperlink ref="B38" r:id="rId13" xr:uid="{826696CF-F982-4758-A542-34F9DFCFF41E}"/>
    <hyperlink ref="B39" r:id="rId14" xr:uid="{9A47E0E1-0F82-403C-B69D-DCB0D7424D4D}"/>
    <hyperlink ref="B40" r:id="rId15" xr:uid="{708C35F4-BD79-4BE7-BBC1-AD89340E6A46}"/>
    <hyperlink ref="B36" r:id="rId16" xr:uid="{5CB2403B-FF98-472C-B18B-C558D60C24D8}"/>
    <hyperlink ref="I12" r:id="rId17" xr:uid="{F6785B5F-F866-43AC-8B5B-8206F13D0D3E}"/>
    <hyperlink ref="I22" r:id="rId18" display="Bohor" xr:uid="{C557B326-058A-4CBB-8293-C2F384AE6A47}"/>
    <hyperlink ref="I33:K33" r:id="rId19" display="Veliki Snežnik" xr:uid="{28143425-66D7-4C95-B9D5-4A0AFE0E14F3}"/>
    <hyperlink ref="L33" r:id="rId20" xr:uid="{C24FE3A0-C9C9-409F-B8FE-79BFE86D9C8A}"/>
    <hyperlink ref="L5" r:id="rId21" xr:uid="{A6E1B270-44E2-4228-8A5B-B9B4BAB688BA}"/>
    <hyperlink ref="L12" r:id="rId22" xr:uid="{71C77ADD-8C29-4C12-AAAD-3120EE5AFB10}"/>
    <hyperlink ref="L22" r:id="rId23" xr:uid="{62341310-9F10-4F22-A87F-CA5F053B8DB9}"/>
    <hyperlink ref="L34" r:id="rId24" xr:uid="{4F62B3EA-8BE4-478C-A1C5-712EAF0FADDB}"/>
    <hyperlink ref="L6" r:id="rId25" xr:uid="{CC75668D-8C32-420F-B104-74169ABDBEED}"/>
    <hyperlink ref="L13" r:id="rId26" xr:uid="{A0837DC6-3159-4837-AA65-69D182D0EFA5}"/>
    <hyperlink ref="L7" r:id="rId27" xr:uid="{9BB84D2F-8C85-496E-8484-7060F599A387}"/>
    <hyperlink ref="I46" r:id="rId28" xr:uid="{AB086892-5933-4851-B6D8-CBAC9923CE1D}"/>
    <hyperlink ref="L46" r:id="rId29" xr:uid="{99FE78D0-9F00-437F-BA4B-B4805FE7BFA4}"/>
    <hyperlink ref="L47" r:id="rId30" xr:uid="{B1002B52-284C-4594-9E0D-2DAEB5503E0C}"/>
    <hyperlink ref="L39" r:id="rId31" xr:uid="{BFD8F9E3-C1BB-45B0-A6FF-6E6F6894ED8F}"/>
    <hyperlink ref="L18" r:id="rId32" xr:uid="{48DBD1BA-C789-44AA-A86C-448F15966F5D}"/>
    <hyperlink ref="S13" r:id="rId33" xr:uid="{600B914F-A2DB-4E84-BB0D-B35155D766A5}"/>
    <hyperlink ref="S14" r:id="rId34" xr:uid="{9A560DD8-1C54-49BF-BB5B-4D843B9EF0CC}"/>
    <hyperlink ref="P6" r:id="rId35" xr:uid="{77164156-F181-4B3C-B0D3-680483EC70EB}"/>
    <hyperlink ref="S6" r:id="rId36" xr:uid="{E95D3FF2-CBD3-4721-A69B-C8F77473CF17}"/>
    <hyperlink ref="S7" r:id="rId37" xr:uid="{8911B8E1-1551-48FD-AEB9-FF9E479C0820}"/>
    <hyperlink ref="P27" r:id="rId38" xr:uid="{0BD8892C-28CD-44E2-A758-6072477E4DF8}"/>
    <hyperlink ref="S27" r:id="rId39" xr:uid="{965795AF-180C-46A9-B807-11D983171B8B}"/>
    <hyperlink ref="S29" r:id="rId40" xr:uid="{E00B3A76-BD18-47AB-A1A6-E820BC0FC7C1}"/>
    <hyperlink ref="S28" r:id="rId41" xr:uid="{CB302BE5-20C1-40F8-92F9-27AA442A5971}"/>
    <hyperlink ref="P18" r:id="rId42" xr:uid="{736DCDBA-B890-463A-AAD7-808D85CCC888}"/>
    <hyperlink ref="S19" r:id="rId43" xr:uid="{28C62F78-D01F-4975-9FA0-4DADABAAC53A}"/>
    <hyperlink ref="S18" r:id="rId44" xr:uid="{C34F3419-77CA-4F94-8F3B-028E48D3387B}"/>
    <hyperlink ref="S34" r:id="rId45" xr:uid="{00664CF1-C189-42B7-968B-AA7DE20E6C62}"/>
    <hyperlink ref="P39" r:id="rId46" display="Visoki Kanin" xr:uid="{87FD2400-9D3C-4988-8836-4D9EAA3F027E}"/>
    <hyperlink ref="S39" r:id="rId47" xr:uid="{5484B909-E73A-4EE8-9687-5F4A0A1E6589}"/>
    <hyperlink ref="S40" r:id="rId48" xr:uid="{FB67EA3F-2F94-4F89-B9BF-5DF91006D5AB}"/>
    <hyperlink ref="B42" r:id="rId49" xr:uid="{E020B85B-6E1A-4F3F-9938-83E9FEFEF88D}"/>
    <hyperlink ref="W5" r:id="rId50" xr:uid="{92A540AF-5374-4060-86B5-80E1ED118326}"/>
    <hyperlink ref="Z5" r:id="rId51" xr:uid="{CED8645D-D897-40B1-A351-70F42561784E}"/>
    <hyperlink ref="W15" r:id="rId52" xr:uid="{C872A93B-3EA2-4E9E-8A36-1034D0B7739E}"/>
    <hyperlink ref="Z15" r:id="rId53" xr:uid="{F2DD6C5D-646C-4F53-B985-45FA14DB90F7}"/>
    <hyperlink ref="Z11" r:id="rId54" xr:uid="{9490C67B-3FD8-4AC9-8F34-783469F97DAB}"/>
    <hyperlink ref="W11" r:id="rId55" xr:uid="{4F18FE2B-3A15-4735-AC2B-55625F44AC35}"/>
    <hyperlink ref="Z41" r:id="rId56" xr:uid="{5A2A153A-B819-4C96-85E2-5A1C10A4CC66}"/>
    <hyperlink ref="Z42" r:id="rId57" xr:uid="{8B6E3870-816A-4EFA-9137-186ECDD5F372}"/>
    <hyperlink ref="Z36" r:id="rId58" xr:uid="{26BA3B3A-3F41-4493-86B1-B47618BEABEC}"/>
    <hyperlink ref="W33" r:id="rId59" xr:uid="{783E4A68-8756-4F91-904C-8DD6B438A455}"/>
    <hyperlink ref="Z33" r:id="rId60" xr:uid="{FBC52304-821E-4E0B-AE78-DED1EB5EA0C5}"/>
    <hyperlink ref="W26" r:id="rId61" xr:uid="{12D4F356-8074-4E91-9523-582B9417456A}"/>
    <hyperlink ref="Y26" r:id="rId62" xr:uid="{A7327DE0-506D-4905-9703-60D6A14FE19D}"/>
    <hyperlink ref="Z26" r:id="rId63" xr:uid="{23410C49-8FDB-4AEA-800A-B5851D045FCC}"/>
    <hyperlink ref="AD6" r:id="rId64" xr:uid="{D0555157-B550-4143-8468-27A7BA5FBE9D}"/>
    <hyperlink ref="AD11" r:id="rId65" xr:uid="{40A6E33E-7D1C-4C1A-9FE1-33CE110AE775}"/>
    <hyperlink ref="AF11" r:id="rId66" xr:uid="{6FACCEEB-FE84-41A1-A45F-F520BF2C5C54}"/>
    <hyperlink ref="AG11" r:id="rId67" xr:uid="{EB6B1C2F-16A1-4CA0-B7EA-9C9D52E212C5}"/>
    <hyperlink ref="AG12" r:id="rId68" xr:uid="{18D47C6E-8A0F-4EAA-9E8F-BF2BDAE876B9}"/>
    <hyperlink ref="AD28" r:id="rId69" xr:uid="{EC92C7F2-FF95-4545-B970-6F9F20C793F9}"/>
    <hyperlink ref="AD39" r:id="rId70" xr:uid="{14A4846D-75FF-4491-AE5B-CAB985FF9179}"/>
    <hyperlink ref="AG6" r:id="rId71" xr:uid="{23D5694C-BA32-4A82-B5CA-60E7E66B1E6D}"/>
    <hyperlink ref="AG39" r:id="rId72" xr:uid="{2A11835E-EA0B-4E56-9F56-EF0267F5B8AC}"/>
    <hyperlink ref="AD32" r:id="rId73" xr:uid="{82D9B08F-D685-460A-BDC5-211256DCF4E9}"/>
    <hyperlink ref="AD44" r:id="rId74" display="Bohonjska Bela - Galetovec" xr:uid="{58815ABE-7FFA-4299-AF86-306F136A3904}"/>
    <hyperlink ref="AG45" r:id="rId75" xr:uid="{4B8BF8BC-489E-4F90-8EA6-E6117DDF98F8}"/>
    <hyperlink ref="AF34" r:id="rId76" xr:uid="{65AA4804-A7A0-4A7E-A071-E6665A31C3CD}"/>
    <hyperlink ref="AG33" r:id="rId77" xr:uid="{575446AD-A0CF-44E6-ADD6-E4FB8A29776D}"/>
    <hyperlink ref="AK6" r:id="rId78" display="Črno jezero na" xr:uid="{9F56172A-F716-4FF4-9A63-91A1F8679E53}"/>
    <hyperlink ref="AN6" r:id="rId79" xr:uid="{6551A444-DD55-401A-9754-5D789DADCAA1}"/>
    <hyperlink ref="AN14" r:id="rId80" xr:uid="{EAFAF23A-FF17-4443-946A-F96FCC0302C2}"/>
    <hyperlink ref="AM35" r:id="rId81" xr:uid="{3F79E0EB-01FC-422D-B52C-2DD557487660}"/>
    <hyperlink ref="AK35" r:id="rId82" xr:uid="{E376CCA3-2755-41E2-B741-C3A46F6ECC47}"/>
    <hyperlink ref="AN35" r:id="rId83" xr:uid="{7617BA04-6FB9-4022-B043-168FB5594541}"/>
    <hyperlink ref="AK28" r:id="rId84" xr:uid="{728FB933-08D1-494F-8175-C1C4045F5CC5}"/>
    <hyperlink ref="AN28" r:id="rId85" xr:uid="{79F5D7CF-9435-4B50-8A2C-5F763D274FEB}"/>
    <hyperlink ref="AN29" r:id="rId86" xr:uid="{B6330F6D-E8CE-4C01-AA03-FE53CC4F914B}"/>
    <hyperlink ref="AK45" r:id="rId87" xr:uid="{2FBF3A94-BBB2-401B-BEFC-423F6D3279FE}"/>
    <hyperlink ref="AK18" r:id="rId88" display="Kompotela" xr:uid="{5928D25F-A1A8-4E19-9DF9-D174A125233F}"/>
    <hyperlink ref="AM18" r:id="rId89" xr:uid="{2B735A2B-302B-4A9B-B44A-3CFCC518B69B}"/>
    <hyperlink ref="AN18" r:id="rId90" xr:uid="{6BF3D439-B3A3-4A28-873C-19FCED99D8AA}"/>
    <hyperlink ref="AK41" r:id="rId91" display="Monte Grappa (z odledom " xr:uid="{09DDC9FC-5140-47CE-8AA2-823251EB0759}"/>
    <hyperlink ref="AK40" r:id="rId92" xr:uid="{716973B2-38FB-4537-B400-8569283EDF1E}"/>
    <hyperlink ref="B44" r:id="rId93" xr:uid="{B8E5E41C-B1C1-499F-A5E7-1DADF85A5D04}"/>
    <hyperlink ref="AN41" r:id="rId94" xr:uid="{A72B8A78-991A-499B-9BBF-8E364BB4E25A}"/>
    <hyperlink ref="AN42" r:id="rId95" xr:uid="{F454E41A-1139-47F6-8FB3-5A6C84CF0285}"/>
    <hyperlink ref="AR3" r:id="rId96" display="Porazen" xr:uid="{907F5B5F-C52D-43C8-969F-ED1F70707C0D}"/>
    <hyperlink ref="AU3" r:id="rId97" xr:uid="{F8F7B2D5-94DC-4228-A92D-26CCD1A3BDB9}"/>
    <hyperlink ref="AU4" r:id="rId98" xr:uid="{CBB177B9-D518-4300-8D2F-42653E5010D3}"/>
    <hyperlink ref="AU10" r:id="rId99" xr:uid="{1AE7942D-9326-42A4-9488-0A485478040A}"/>
    <hyperlink ref="B45" r:id="rId100" xr:uid="{432DC190-D874-4C76-A056-11222EDB331F}"/>
    <hyperlink ref="AU17" r:id="rId101" xr:uid="{B65274E8-4B78-4EA3-9CCD-D69FDF443C69}"/>
    <hyperlink ref="AU33" r:id="rId102" xr:uid="{CE47EAC5-5A12-438A-9A57-089EA9E033F3}"/>
    <hyperlink ref="AR33" r:id="rId103" xr:uid="{46304469-B157-49A2-A9FF-C34F56C313FD}"/>
    <hyperlink ref="AR38" r:id="rId104" xr:uid="{BB56A106-D93D-4F9E-A1FB-FA4ACD86A1D8}"/>
    <hyperlink ref="AR39" r:id="rId105" xr:uid="{D9C3ED0B-C86B-42A8-B9D5-EF411FDA265E}"/>
    <hyperlink ref="AR40" r:id="rId106" xr:uid="{4B0BD780-BE16-4C01-9329-6426021D5705}"/>
    <hyperlink ref="AR49" r:id="rId107" xr:uid="{34777D0F-AE7E-4544-8801-3D450B22A434}"/>
    <hyperlink ref="AU49" r:id="rId108" xr:uid="{5CEA3BEE-6DE1-4DE2-B7A6-5FADBD0BE911}"/>
    <hyperlink ref="AU46" r:id="rId109" xr:uid="{59373EB7-3987-4F3D-BB36-56F1A426FE62}"/>
    <hyperlink ref="BC9" r:id="rId110" xr:uid="{671DBD16-1E4B-4B50-956C-D512802EE51C}"/>
    <hyperlink ref="AZ33" r:id="rId111" xr:uid="{8A228207-6092-474C-B07A-80FABD5738B9}"/>
    <hyperlink ref="AZ32" r:id="rId112" xr:uid="{AD13A7C4-9A0A-4AB2-8F9C-F04FCE2A463C}"/>
    <hyperlink ref="BC34" r:id="rId113" xr:uid="{BC2A957D-B8BA-435C-84FF-952760DC5AB8}"/>
    <hyperlink ref="AZ20" r:id="rId114" xr:uid="{C68BCFA8-6DA6-4AAA-9EC4-C8E10BF69AF6}"/>
    <hyperlink ref="AZ21" r:id="rId115" xr:uid="{0006E325-6B27-4665-A175-BA27A9137C7E}"/>
    <hyperlink ref="BC22" r:id="rId116" xr:uid="{5AACCE49-7819-491A-B9B8-0BD8A0E3834E}"/>
    <hyperlink ref="BC23" r:id="rId117" xr:uid="{8D4BC808-52CB-4E98-9191-DC173F1CACC3}"/>
    <hyperlink ref="BQ22" r:id="rId118" xr:uid="{8C9D6B49-B8DD-4F36-9F5F-510E2D819DA9}"/>
    <hyperlink ref="I22:K22" r:id="rId119" display="(18.) Po poti SLO tolarja" xr:uid="{32C515D0-4A55-4619-A206-061C43DE916E}"/>
    <hyperlink ref="L16" r:id="rId120" xr:uid="{A25B377B-0289-492D-A71E-7C0026D6A8EB}"/>
    <hyperlink ref="I16" r:id="rId121" xr:uid="{EAD23A80-59E6-44BD-B497-D13944173565}"/>
    <hyperlink ref="L37" r:id="rId122" xr:uid="{7BCF0F27-F847-445E-B0FE-F2F4BFC51ADD}"/>
    <hyperlink ref="L51" r:id="rId123" xr:uid="{7893A263-2650-4313-8F33-5A1E5AB1D9EB}"/>
    <hyperlink ref="S11" r:id="rId124" xr:uid="{52FD2040-C863-4262-94F2-8598E4D35959}"/>
    <hyperlink ref="S22" r:id="rId125" xr:uid="{B9A6A8D3-BD81-4DB4-B441-9752CA6A9AFF}"/>
    <hyperlink ref="P11" r:id="rId126" xr:uid="{A8DCE21E-1433-4668-A62D-25C2387F721C}"/>
    <hyperlink ref="S32" r:id="rId127" xr:uid="{78E243DC-A3BD-4AEC-BDD9-58CDEE4EA5D8}"/>
    <hyperlink ref="S44" r:id="rId128" xr:uid="{BE3CF5A8-25E2-42E7-AE90-73B6924C2514}"/>
    <hyperlink ref="Z9" r:id="rId129" xr:uid="{D85C492E-CC23-4BCA-9D94-0598B8AC2807}"/>
    <hyperlink ref="Z21" r:id="rId130" xr:uid="{929F228F-3AAE-457A-B026-77B50DBA6E1A}"/>
    <hyperlink ref="Z31" r:id="rId131" xr:uid="{9656F0CD-ADF0-4DB3-A281-4F797C2AA457}"/>
    <hyperlink ref="AG5" r:id="rId132" xr:uid="{B74FFFF5-C0BB-4533-9F57-BDEA5AA5BEAF}"/>
    <hyperlink ref="AG17" r:id="rId133" xr:uid="{A6C48AD3-C3F6-4A77-BA27-B5960ADDD6CE}"/>
    <hyperlink ref="AD16" r:id="rId134" xr:uid="{74CA3CE8-F19E-4F96-8F0E-F0782EA09BC5}"/>
    <hyperlink ref="AG27" r:id="rId135" xr:uid="{86628A95-6391-41EB-A260-976612EC4F85}"/>
    <hyperlink ref="AG37" r:id="rId136" xr:uid="{3808FDCD-B123-4F9E-94B6-3A8069BB5D89}"/>
    <hyperlink ref="AG49" r:id="rId137" xr:uid="{33E7EE27-3282-4C58-AA54-F75F53508161}"/>
    <hyperlink ref="AD22" r:id="rId138" xr:uid="{18359131-2833-457D-9002-EC6383F0DB56}"/>
    <hyperlink ref="AN12" r:id="rId139" xr:uid="{FB25CCD4-80E6-41AA-969F-85C829237BEF}"/>
    <hyperlink ref="AN23" r:id="rId140" xr:uid="{5CB8744C-B884-435E-8484-CD36673FBB10}"/>
    <hyperlink ref="AK12" r:id="rId141" xr:uid="{FB77D674-E2D4-4BA5-81A4-8BE932852868}"/>
    <hyperlink ref="AK33" r:id="rId142" xr:uid="{C7803FCA-2502-42FE-A0CD-5A582088D98E}"/>
    <hyperlink ref="AN33" r:id="rId143" xr:uid="{AF2405C1-00D0-4A22-8A26-BB32E7A40E88}"/>
    <hyperlink ref="AK49" r:id="rId144" xr:uid="{3B2F289E-FBCE-4668-B6D2-F625B17C32D4}"/>
    <hyperlink ref="AU8" r:id="rId145" xr:uid="{F6DB6225-1B2A-4244-A2BD-442135552D82}"/>
    <hyperlink ref="AU20" r:id="rId146" xr:uid="{929B91A7-89F2-4D59-86A8-1058571C517E}"/>
    <hyperlink ref="BQ7" r:id="rId147" xr:uid="{0F99250B-E52D-4C71-8C66-9F18A378A0D7}"/>
    <hyperlink ref="BN7" r:id="rId148" xr:uid="{242F999B-2CCA-4E51-8148-3C911BC17DC3}"/>
    <hyperlink ref="BG6" r:id="rId149" xr:uid="{D1C1F977-723B-492B-ABAB-56231AA7DD9B}"/>
    <hyperlink ref="BJ7" r:id="rId150" xr:uid="{D19E47A6-49A2-4DB4-9142-36DC8387765D}"/>
    <hyperlink ref="BC35" r:id="rId151" xr:uid="{5E71F32B-C6DC-4476-AB6A-0E73B660B978}"/>
    <hyperlink ref="BG15" r:id="rId152" display="Goteniški Snežnik" xr:uid="{6A1FDFE1-9569-434B-9B7F-BBA1F10CD2F0}"/>
    <hyperlink ref="BJ15" r:id="rId153" xr:uid="{FBE52B29-74C4-4295-BD14-52FD6A07E675}"/>
    <hyperlink ref="BG30" r:id="rId154" xr:uid="{922EDC92-40AB-4B36-A53C-FA69AAFCBDA3}"/>
    <hyperlink ref="BJ30" r:id="rId155" xr:uid="{B9B7A6D2-2D78-4820-BFE1-64EC66A8495C}"/>
    <hyperlink ref="BN3" r:id="rId156" xr:uid="{E7D4A2F7-145B-43FB-80D1-EF51C51A1841}"/>
    <hyperlink ref="BQ3" r:id="rId157" xr:uid="{1D555AF7-1B84-42F2-8C53-892BA0BCB385}"/>
    <hyperlink ref="BQ4" r:id="rId158" xr:uid="{4F741977-A1C0-4918-AD48-083671B39C59}"/>
    <hyperlink ref="BG40" r:id="rId159" xr:uid="{A31BFD0C-B6A6-4641-88E3-D01AFB56B1BE}"/>
    <hyperlink ref="BN12" r:id="rId160" xr:uid="{37987EF3-9B79-4A63-9E31-9BE8CB3DFE22}"/>
    <hyperlink ref="BN13" r:id="rId161" xr:uid="{FF82D545-8F06-4B03-A7D4-FC11C6C0C1CD}"/>
    <hyperlink ref="BQ14" r:id="rId162" xr:uid="{3E90A277-499F-41C3-AF71-82DE9F0C2ADB}"/>
    <hyperlink ref="BQ15" r:id="rId163" xr:uid="{CCE2D442-5CA8-490B-9764-A356E1293AD5}"/>
    <hyperlink ref="BN16" r:id="rId164" xr:uid="{3A90788C-E4DA-4662-BCC8-9AC083908791}"/>
    <hyperlink ref="BQ16" r:id="rId165" xr:uid="{F8099AAD-72B6-4B68-A173-210370E20C35}"/>
    <hyperlink ref="BN22" r:id="rId166" location="dmdtab=oax-tab8" xr:uid="{A4E46AF6-F745-4B8F-B5A1-9C5B16C5D58F}"/>
    <hyperlink ref="AR10" r:id="rId167" location="dmdtab=oax-tab8" xr:uid="{0CFB792C-F925-4554-9E4C-AE464C8B36A5}"/>
    <hyperlink ref="BN20" r:id="rId168" xr:uid="{9644EAD8-6421-4CAA-B241-3B185192439F}"/>
    <hyperlink ref="BQ21" r:id="rId169" xr:uid="{9C92DA3B-9F8E-4B72-91A7-B3747EF86034}"/>
    <hyperlink ref="BQ41" r:id="rId170" xr:uid="{3D4FE8B6-A294-48FE-BA5A-D04C10F8F212}"/>
    <hyperlink ref="BQ29" r:id="rId171" xr:uid="{73492F75-31AC-4AB2-9F45-B3544F73267B}"/>
    <hyperlink ref="BN42" r:id="rId172" xr:uid="{9DFB479C-AFAB-428C-BAD6-BC156A32CA35}"/>
    <hyperlink ref="BQ42" r:id="rId173" xr:uid="{0561C196-743A-4788-B543-C5319F6B9D32}"/>
    <hyperlink ref="BN36" r:id="rId174" xr:uid="{D8571317-18D8-4D1D-BD4F-5123342024FB}"/>
    <hyperlink ref="BQ36" r:id="rId175" xr:uid="{451DAC84-A395-47FF-AC31-9173741799B7}"/>
    <hyperlink ref="BQ37" r:id="rId176" xr:uid="{8538F140-E044-4DAC-9752-A8D6C1FBFF5A}"/>
    <hyperlink ref="BN47" r:id="rId177" display="Pot po sledeh Vodomca" xr:uid="{A3DD0A95-D08B-4C0E-BEAF-18B301E1E54D}"/>
    <hyperlink ref="BX3" r:id="rId178" xr:uid="{2C60A520-623F-4129-8213-B69852D129C6}"/>
    <hyperlink ref="BX54" r:id="rId179" xr:uid="{C53B0F1E-77F0-4345-BA65-AC3BEE40DA2B}"/>
    <hyperlink ref="BX13" r:id="rId180" xr:uid="{A52BBE7E-7B3F-4F4C-A03B-3EB33FC899E8}"/>
    <hyperlink ref="BX24" r:id="rId181" xr:uid="{84F6364A-C71B-4ABC-8AD5-DE9F2806C69D}"/>
    <hyperlink ref="BU15" r:id="rId182" xr:uid="{9CE53855-7D68-472E-843C-8FADFA3DD4D5}"/>
    <hyperlink ref="BX16" r:id="rId183" xr:uid="{BAE62A16-2C9B-4F09-B028-7FBA2B4772D5}"/>
    <hyperlink ref="BX37" r:id="rId184" xr:uid="{44DA4BC7-2D01-45F5-BEC5-574D5DD8101A}"/>
    <hyperlink ref="BU37" r:id="rId185" xr:uid="{A2EC5709-CBEA-457C-A87A-DF7A234EBCA4}"/>
    <hyperlink ref="BX47" r:id="rId186" xr:uid="{7D1968C8-CBAD-4592-85AD-79B641497C9A}"/>
    <hyperlink ref="BU9" r:id="rId187" xr:uid="{EC318309-FF6F-4F66-B75C-C43A87B486AE}"/>
    <hyperlink ref="BX9" r:id="rId188" xr:uid="{08C63F6E-4572-456C-A5F4-08CFBCAA134F}"/>
    <hyperlink ref="BU20" r:id="rId189" xr:uid="{0370F6DA-B45B-4F4E-B378-C1B3E0BEB8D8}"/>
    <hyperlink ref="BX20" r:id="rId190" xr:uid="{FAFF2D3D-C346-4AC5-8AFE-D92A402CE123}"/>
    <hyperlink ref="BU30:BW31" r:id="rId191" display="Pot po Poti prijatelstva Snežnik - Snježnik" xr:uid="{CB403673-8D54-4E7D-9CE6-F5FF5EA35502}"/>
    <hyperlink ref="BX30" r:id="rId192" xr:uid="{627EE96E-B628-4070-BE2B-3A3A95F51C2B}"/>
    <hyperlink ref="B43" r:id="rId193" xr:uid="{56B56BB5-B212-45E3-AF8E-36EABEB0AAA1}"/>
    <hyperlink ref="BX31" r:id="rId194" xr:uid="{6FB45A4A-6B5F-4285-A7A8-B6303BBD7306}"/>
    <hyperlink ref="BX41" r:id="rId195" xr:uid="{1B134DD4-8BCF-42E8-90D3-82C29FDE64A9}"/>
    <hyperlink ref="CB9" r:id="rId196" xr:uid="{20FE8F90-3AA1-406A-9696-86CF2E7CF48E}"/>
    <hyperlink ref="CE10" r:id="rId197" xr:uid="{0A71543B-BC80-4BC4-A325-6B3050C17E74}"/>
    <hyperlink ref="CB11" r:id="rId198" xr:uid="{D63B0707-B9BC-47D8-9A89-C2E36B102661}"/>
    <hyperlink ref="CE11" r:id="rId199" xr:uid="{C7E91646-F449-4199-A4A1-69380FCB0925}"/>
    <hyperlink ref="CB4" r:id="rId200" xr:uid="{F8BF3000-A0DF-49A1-AB10-63B57A962ED6}"/>
    <hyperlink ref="CE4" r:id="rId201" xr:uid="{FABD0819-A06E-41CF-BA7A-1556ECE92D2E}"/>
    <hyperlink ref="CE5" r:id="rId202" xr:uid="{00CC5C31-E3F9-4C27-8551-36EA09FA4BD4}"/>
    <hyperlink ref="CE21" r:id="rId203" xr:uid="{538C2A19-B918-4237-8E5E-77E08E2CD057}"/>
    <hyperlink ref="CE33" r:id="rId204" xr:uid="{1493DD83-8CA2-463E-8DFA-2C08AC615415}"/>
    <hyperlink ref="CE43" r:id="rId205" xr:uid="{CF2A77F2-2119-4304-890D-96FCE6CE6693}"/>
    <hyperlink ref="CE16" r:id="rId206" xr:uid="{15C2C8B2-615A-40A1-AE4E-52962B6B45F3}"/>
    <hyperlink ref="CE27" r:id="rId207" xr:uid="{1137B4D1-F8D2-4B8B-B9FF-B491F1456E2D}"/>
    <hyperlink ref="CE32" r:id="rId208" xr:uid="{D7E7693A-FCF5-4C2F-B0FE-A7354573D642}"/>
    <hyperlink ref="CB37" r:id="rId209" display="Smohor" xr:uid="{86B1E550-0AA6-4308-91C7-1F5936681C6F}"/>
    <hyperlink ref="CE37" r:id="rId210" xr:uid="{EDB23E1E-C9CB-4010-83C6-92D3FC9FD640}"/>
    <hyperlink ref="CI9" r:id="rId211" xr:uid="{EC9D97F4-F221-4D89-AD3B-73CA33473200}"/>
    <hyperlink ref="CJ9" r:id="rId212" xr:uid="{75CBAE39-BC52-429E-B579-3F5D5623D51E}"/>
    <hyperlink ref="CL9" r:id="rId213" xr:uid="{389DCDD2-7BAF-4269-AE9E-3FE18D727BBA}"/>
    <hyperlink ref="CL29" r:id="rId214" xr:uid="{7D8182B2-E322-46E2-BA7A-70F575A16232}"/>
    <hyperlink ref="CL33" r:id="rId215" xr:uid="{71D6C7E9-3D27-4BAB-8F69-C574E0803563}"/>
    <hyperlink ref="CL3" r:id="rId216" xr:uid="{AD6D91AE-2546-4D91-AA05-8A0024C46BF3}"/>
    <hyperlink ref="CL43" r:id="rId217" xr:uid="{B457A11D-885D-41C2-BE13-F35FF9C9C21F}"/>
    <hyperlink ref="CL8" r:id="rId218" xr:uid="{8124E742-8AD8-4B16-9C79-B3A2C9896997}"/>
    <hyperlink ref="CL18" r:id="rId219" xr:uid="{980FE6CE-DDDC-4491-80B7-9CAFB5463103}"/>
    <hyperlink ref="CL27" r:id="rId220" xr:uid="{B336F62F-733F-4235-B4F0-C7CFD177B591}"/>
    <hyperlink ref="BJ38" r:id="rId221" xr:uid="{552F0B20-771B-4C32-8706-74DB20258700}"/>
    <hyperlink ref="AN49" r:id="rId222" xr:uid="{D8BCFDBB-5751-49EB-B87D-4FCCFD414D43}"/>
    <hyperlink ref="CN48" r:id="rId223" xr:uid="{B0E8BDD0-F363-466F-B408-AC30CB8E104C}"/>
    <hyperlink ref="CE38" r:id="rId224" xr:uid="{FC093068-DDDF-46DF-8CA1-DB838DB40025}"/>
    <hyperlink ref="CE34" r:id="rId225" xr:uid="{70D16683-12A0-4353-80F4-88847B318607}"/>
    <hyperlink ref="BX38" r:id="rId226" xr:uid="{84965389-8E6B-43EE-A7EF-711EB2AA78FD}"/>
    <hyperlink ref="CL10" r:id="rId227" xr:uid="{03018223-CC73-4849-8F41-A9FC839830E8}"/>
    <hyperlink ref="L41" r:id="rId228" xr:uid="{1B245297-B27B-4EB1-B41C-45AFD16324A6}"/>
    <hyperlink ref="S37" r:id="rId229" xr:uid="{B75A12EE-04EC-4B52-8527-65612A63442B}"/>
    <hyperlink ref="Z39" r:id="rId230" xr:uid="{A32080E4-B680-43DB-8943-A344A2F7222A}"/>
    <hyperlink ref="AG35" r:id="rId231" xr:uid="{148A93CB-9C48-4EE7-A99C-B9C0CF89A174}"/>
    <hyperlink ref="AN37" r:id="rId232" xr:uid="{8B9B2890-2A8E-4CF2-BB09-8AB84536F656}"/>
    <hyperlink ref="AU36" r:id="rId233" xr:uid="{4CD274A1-199B-4DA3-989D-AB70C6BBE907}"/>
    <hyperlink ref="BC25" r:id="rId234" xr:uid="{20AB3D7E-ECAF-4776-B549-8C5066DBABC5}"/>
    <hyperlink ref="BJ26" r:id="rId235" xr:uid="{0A899CC9-D09D-405F-9E53-9654CF418A8D}"/>
    <hyperlink ref="BQ31" r:id="rId236" xr:uid="{79E815E1-D8E9-4716-8934-ED6E01601F08}"/>
    <hyperlink ref="BX27" r:id="rId237" xr:uid="{4CA5469A-9E9A-42D2-B34A-5419F4E2C832}"/>
    <hyperlink ref="CE24" r:id="rId238" xr:uid="{BFFDD5C4-3E8B-4755-BA71-66B50295C194}"/>
    <hyperlink ref="CL24" r:id="rId239" xr:uid="{702F4E7B-A276-4242-AE36-F91BCA3B1316}"/>
    <hyperlink ref="Z37" r:id="rId240" xr:uid="{25C13E24-6FDA-4F61-9E56-FF4C4BF8C02A}"/>
    <hyperlink ref="B48" r:id="rId241" xr:uid="{2E0C6934-997B-478B-8A31-C890D9CB0B47}"/>
    <hyperlink ref="CN30" r:id="rId242" display="Gorovje" xr:uid="{13C9F11A-032D-4962-B299-0FA23E8BFCFC}"/>
    <hyperlink ref="CN31" r:id="rId243" xr:uid="{EBAD809E-F960-4374-8624-A5F9A0AB9426}"/>
    <hyperlink ref="CN24" r:id="rId244" display="Poti" xr:uid="{D6AD2249-9DDD-4A31-9089-796F3E891E1F}"/>
    <hyperlink ref="CN25" r:id="rId245" xr:uid="{5872689C-959F-40E3-AF10-ED4C6F7A8EC2}"/>
    <hyperlink ref="CN26" r:id="rId246" xr:uid="{7D9CDA3D-C7BD-4EA0-981D-56092FD3196B}"/>
    <hyperlink ref="CN27" r:id="rId247" xr:uid="{2164CC02-6681-421A-A7F2-55DB0095124A}"/>
    <hyperlink ref="CN28" r:id="rId248" xr:uid="{47834008-F983-4833-8EA3-49EE4C4634F7}"/>
    <hyperlink ref="CN32" r:id="rId249" xr:uid="{7D10B758-E3D9-42C0-834E-B94FDEE28F6B}"/>
    <hyperlink ref="CN33" r:id="rId250" xr:uid="{D8D82182-08A3-4E92-A7BB-278A51E87412}"/>
    <hyperlink ref="CN34" r:id="rId251" xr:uid="{038EF516-45ED-48CF-B1E4-FF7B91893178}"/>
    <hyperlink ref="CN35" r:id="rId252" display="PDH" xr:uid="{C156304D-423B-4992-9950-3A6D6BC5BDB6}"/>
    <hyperlink ref="CN37" r:id="rId253" xr:uid="{4F33C783-8EBB-4C43-811E-E5326CD76FE0}"/>
    <hyperlink ref="CN38" r:id="rId254" xr:uid="{2F8EC4A8-28F3-4F43-8895-D34C8E0F3A21}"/>
    <hyperlink ref="CN39" r:id="rId255" xr:uid="{AC33C449-1533-4613-81FF-CA3553424BE2}"/>
    <hyperlink ref="CN40" r:id="rId256" xr:uid="{B5B91EAE-DE40-4107-A129-58300EDC63AB}"/>
    <hyperlink ref="CN36" r:id="rId257" xr:uid="{F3AFD63C-4418-4245-9052-FBD0EDCD7C49}"/>
    <hyperlink ref="CN42" r:id="rId258" xr:uid="{47BF57DD-7931-405D-8B23-94A86CDEF7BB}"/>
    <hyperlink ref="CN44" r:id="rId259" xr:uid="{0D588183-EC75-4063-A1DD-1E41A8212A27}"/>
    <hyperlink ref="CN45" r:id="rId260" xr:uid="{7CDD1373-6854-4D5A-ADDF-7719B81BDF7A}"/>
    <hyperlink ref="CN43" r:id="rId261" xr:uid="{36F0A3C3-E7A2-49FC-9BF4-DF7446A1A0E4}"/>
    <hyperlink ref="D10" r:id="rId262" xr:uid="{1D556AC1-C195-46A9-8259-1B5098519D64}"/>
    <hyperlink ref="D17" r:id="rId263" xr:uid="{54EBD260-623D-4F6A-832B-04CA1E1F6501}"/>
    <hyperlink ref="D16" r:id="rId264" xr:uid="{AF717209-AA33-4712-A3F3-46D4740306E7}"/>
    <hyperlink ref="D21" r:id="rId265" xr:uid="{E132C8E7-45AC-4D27-9D79-C079228F4749}"/>
    <hyperlink ref="D22" r:id="rId266" xr:uid="{5BA66C65-E19F-44E9-80A7-C1CB4E7276B0}"/>
    <hyperlink ref="D19" r:id="rId267" xr:uid="{3ECACC36-8F8F-47D7-BE61-907E79B2E275}"/>
    <hyperlink ref="D18" r:id="rId268" xr:uid="{F5AA6FFE-C316-4472-BDEB-D493BF697C9E}"/>
    <hyperlink ref="D13" r:id="rId269" xr:uid="{816511C8-33A3-432F-AF3A-0EE0ECFF93A2}"/>
    <hyperlink ref="D7" r:id="rId270" xr:uid="{827848A3-9F2E-4901-B44C-F02D41B72006}"/>
    <hyperlink ref="D11" r:id="rId271" xr:uid="{A40DF8F6-9A75-4A1D-B955-26FCEDB3C5E5}"/>
    <hyperlink ref="AR45:AU45" r:id="rId272" display="Otroški tabor Celjska koča" xr:uid="{DCDB5BAD-5B1B-43D3-B5A0-FC422A3EABF5}"/>
    <hyperlink ref="D12" r:id="rId273" xr:uid="{1433D3BA-FF38-4960-A9E1-FB26C111B8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BT515"/>
  <sheetViews>
    <sheetView tabSelected="1" zoomScale="115" zoomScaleNormal="115" workbookViewId="0">
      <selection activeCell="H2" sqref="H2"/>
    </sheetView>
  </sheetViews>
  <sheetFormatPr defaultColWidth="9.140625" defaultRowHeight="16.5" x14ac:dyDescent="0.25"/>
  <cols>
    <col min="1" max="1" width="0.7109375" style="2" customWidth="1"/>
    <col min="2" max="2" width="4.28515625" style="2" customWidth="1"/>
    <col min="3" max="3" width="10" style="2" customWidth="1"/>
    <col min="4" max="4" width="14.28515625" style="2" customWidth="1"/>
    <col min="5" max="5" width="10" style="120" customWidth="1"/>
    <col min="6" max="6" width="2.85546875" style="2" customWidth="1"/>
    <col min="7" max="7" width="7.85546875" style="55" customWidth="1"/>
    <col min="8" max="9" width="10" style="3" customWidth="1"/>
    <col min="10" max="10" width="4.28515625" style="45" customWidth="1"/>
    <col min="11" max="11" width="1.42578125" style="2" customWidth="1"/>
    <col min="12" max="12" width="7.85546875" style="55" customWidth="1"/>
    <col min="13" max="14" width="10" style="2" customWidth="1"/>
    <col min="15" max="15" width="4.28515625" style="2" customWidth="1"/>
    <col min="16" max="16" width="1.42578125" style="2" customWidth="1"/>
    <col min="17" max="17" width="7.85546875" style="55" customWidth="1"/>
    <col min="18" max="19" width="10" style="2" customWidth="1"/>
    <col min="20" max="20" width="4.28515625" style="3" customWidth="1"/>
    <col min="21" max="21" width="1.42578125" style="2" customWidth="1"/>
    <col min="22" max="22" width="8.28515625" style="55" customWidth="1"/>
    <col min="23" max="24" width="10" style="2" customWidth="1"/>
    <col min="25" max="25" width="4.28515625" style="2" customWidth="1"/>
    <col min="26" max="26" width="1.42578125" style="2" customWidth="1"/>
    <col min="27" max="27" width="7.85546875" style="55" customWidth="1"/>
    <col min="28" max="29" width="10" style="2" customWidth="1"/>
    <col min="30" max="30" width="4.28515625" style="2" customWidth="1"/>
    <col min="31" max="31" width="1.42578125" style="2" customWidth="1"/>
    <col min="32" max="32" width="7.85546875" style="55" customWidth="1"/>
    <col min="33" max="34" width="10" style="2" customWidth="1"/>
    <col min="35" max="35" width="4.28515625" style="2" customWidth="1"/>
    <col min="36" max="36" width="1" style="2" customWidth="1"/>
    <col min="37" max="37" width="1.42578125" style="2" customWidth="1"/>
    <col min="38" max="38" width="7.85546875" style="55" customWidth="1"/>
    <col min="39" max="40" width="10" style="2" customWidth="1"/>
    <col min="41" max="41" width="4.28515625" style="2" customWidth="1"/>
    <col min="42" max="42" width="1.42578125" style="2" customWidth="1"/>
    <col min="43" max="43" width="7.85546875" style="55" customWidth="1"/>
    <col min="44" max="45" width="10" style="51" customWidth="1"/>
    <col min="46" max="46" width="4.28515625" style="114" customWidth="1"/>
    <col min="47" max="47" width="1.42578125" style="51" customWidth="1"/>
    <col min="48" max="48" width="7.85546875" style="55" customWidth="1"/>
    <col min="49" max="50" width="10" style="51" customWidth="1"/>
    <col min="51" max="51" width="4.28515625" style="114" customWidth="1"/>
    <col min="52" max="52" width="1.42578125" style="51" customWidth="1"/>
    <col min="53" max="53" width="7.85546875" style="55" customWidth="1"/>
    <col min="54" max="55" width="10" style="51" customWidth="1"/>
    <col min="56" max="56" width="4.28515625" style="114" customWidth="1"/>
    <col min="57" max="57" width="1.42578125" style="51" customWidth="1"/>
    <col min="58" max="58" width="7.85546875" style="55" customWidth="1"/>
    <col min="59" max="60" width="10" style="51" customWidth="1"/>
    <col min="61" max="61" width="4.28515625" style="114" customWidth="1"/>
    <col min="62" max="62" width="1.42578125" style="51" customWidth="1"/>
    <col min="63" max="63" width="7.85546875" style="55" customWidth="1"/>
    <col min="64" max="65" width="10" style="51" customWidth="1"/>
    <col min="66" max="66" width="4.28515625" style="114" customWidth="1"/>
    <col min="67" max="67" width="2.85546875" style="2" customWidth="1"/>
    <col min="68" max="68" width="4.28515625" style="2" customWidth="1"/>
    <col min="69" max="69" width="10" style="2" customWidth="1"/>
    <col min="70" max="70" width="14.28515625" style="2" customWidth="1"/>
    <col min="71" max="71" width="10" style="29" customWidth="1"/>
    <col min="72" max="72" width="0.5703125" style="2" customWidth="1"/>
    <col min="73" max="16384" width="9.140625" style="2"/>
  </cols>
  <sheetData>
    <row r="1" spans="2:72" ht="3.75" customHeight="1" x14ac:dyDescent="0.25"/>
    <row r="2" spans="2:72" s="17" customFormat="1" ht="15.75" customHeight="1" x14ac:dyDescent="0.25">
      <c r="B2" s="1453" t="s">
        <v>376</v>
      </c>
      <c r="C2" s="1453"/>
      <c r="D2" s="1453"/>
      <c r="E2" s="1453"/>
      <c r="G2" s="55"/>
      <c r="H2" s="3"/>
      <c r="I2" s="3"/>
      <c r="J2" s="45"/>
      <c r="L2" s="55"/>
      <c r="Q2" s="55"/>
      <c r="T2" s="3"/>
      <c r="V2" s="55"/>
      <c r="AA2" s="55"/>
      <c r="AF2" s="55"/>
      <c r="AL2" s="55"/>
      <c r="AQ2" s="55"/>
      <c r="AR2" s="51"/>
      <c r="AS2" s="51"/>
      <c r="AT2" s="114"/>
      <c r="AU2" s="51"/>
      <c r="AV2" s="55"/>
      <c r="AW2" s="51"/>
      <c r="AX2" s="51"/>
      <c r="AY2" s="114"/>
      <c r="AZ2" s="51"/>
      <c r="BA2" s="55"/>
      <c r="BB2" s="51"/>
      <c r="BC2" s="223"/>
      <c r="BD2" s="114"/>
      <c r="BE2" s="51"/>
      <c r="BF2" s="55"/>
      <c r="BG2" s="51"/>
      <c r="BH2" s="51"/>
      <c r="BI2" s="114"/>
      <c r="BJ2" s="51"/>
      <c r="BK2" s="55"/>
      <c r="BL2" s="51"/>
      <c r="BM2" s="51"/>
      <c r="BN2" s="114"/>
      <c r="BP2" s="1453" t="s">
        <v>377</v>
      </c>
      <c r="BQ2" s="1453"/>
      <c r="BR2" s="1453"/>
      <c r="BS2" s="1453"/>
      <c r="BT2" s="18"/>
    </row>
    <row r="3" spans="2:72" s="148" customFormat="1" ht="15.75" customHeight="1" thickBot="1" x14ac:dyDescent="0.3">
      <c r="B3" s="1453"/>
      <c r="C3" s="1453"/>
      <c r="D3" s="1453"/>
      <c r="E3" s="1453"/>
      <c r="G3" s="1517" t="s">
        <v>0</v>
      </c>
      <c r="H3" s="1517"/>
      <c r="I3" s="1517"/>
      <c r="J3" s="1517"/>
      <c r="L3" s="1517" t="s">
        <v>1</v>
      </c>
      <c r="M3" s="1517"/>
      <c r="N3" s="1517"/>
      <c r="O3" s="1517"/>
      <c r="P3" s="149"/>
      <c r="Q3" s="1517" t="s">
        <v>2</v>
      </c>
      <c r="R3" s="1517"/>
      <c r="S3" s="1517"/>
      <c r="T3" s="1517"/>
      <c r="U3" s="149"/>
      <c r="V3" s="1517" t="s">
        <v>3</v>
      </c>
      <c r="W3" s="1517"/>
      <c r="X3" s="1517"/>
      <c r="Y3" s="1517"/>
      <c r="AA3" s="1517" t="s">
        <v>4</v>
      </c>
      <c r="AB3" s="1517"/>
      <c r="AC3" s="1517"/>
      <c r="AD3" s="1517"/>
      <c r="AF3" s="1517" t="s">
        <v>5</v>
      </c>
      <c r="AG3" s="1517"/>
      <c r="AH3" s="1517"/>
      <c r="AI3" s="1517"/>
      <c r="AL3" s="1517" t="s">
        <v>6</v>
      </c>
      <c r="AM3" s="1517"/>
      <c r="AN3" s="1517"/>
      <c r="AO3" s="1517"/>
      <c r="AQ3" s="1517" t="s">
        <v>7</v>
      </c>
      <c r="AR3" s="1517"/>
      <c r="AS3" s="1517"/>
      <c r="AT3" s="1517"/>
      <c r="AV3" s="1517" t="s">
        <v>8</v>
      </c>
      <c r="AW3" s="1517"/>
      <c r="AX3" s="1517"/>
      <c r="AY3" s="1517"/>
      <c r="BA3" s="1517" t="s">
        <v>9</v>
      </c>
      <c r="BB3" s="1517"/>
      <c r="BC3" s="1517"/>
      <c r="BD3" s="1517"/>
      <c r="BF3" s="1517" t="s">
        <v>10</v>
      </c>
      <c r="BG3" s="1517"/>
      <c r="BH3" s="1517"/>
      <c r="BI3" s="1517"/>
      <c r="BK3" s="1517" t="s">
        <v>11</v>
      </c>
      <c r="BL3" s="1517"/>
      <c r="BM3" s="1517"/>
      <c r="BN3" s="1517"/>
      <c r="BP3" s="1453"/>
      <c r="BQ3" s="1453"/>
      <c r="BR3" s="1453"/>
      <c r="BS3" s="1453"/>
      <c r="BT3" s="147"/>
    </row>
    <row r="4" spans="2:72" ht="15.75" customHeight="1" thickBot="1" x14ac:dyDescent="0.3">
      <c r="B4" s="1453"/>
      <c r="C4" s="1453"/>
      <c r="D4" s="1453"/>
      <c r="E4" s="1453"/>
      <c r="G4" s="1151">
        <v>45658</v>
      </c>
      <c r="H4" s="156" t="s">
        <v>19</v>
      </c>
      <c r="I4" s="153"/>
      <c r="J4" s="178">
        <v>1</v>
      </c>
      <c r="L4" s="1160">
        <v>45689</v>
      </c>
      <c r="M4" s="1545" t="s">
        <v>347</v>
      </c>
      <c r="N4" s="1545"/>
      <c r="O4" s="1546"/>
      <c r="Q4" s="1232">
        <v>45717</v>
      </c>
      <c r="R4" s="1478" t="s">
        <v>348</v>
      </c>
      <c r="S4" s="1478"/>
      <c r="T4" s="1479"/>
      <c r="V4" s="1205">
        <v>45748</v>
      </c>
      <c r="W4" s="1481" t="s">
        <v>417</v>
      </c>
      <c r="X4" s="1481"/>
      <c r="Y4" s="203"/>
      <c r="AA4" s="1255">
        <v>45778</v>
      </c>
      <c r="AB4" s="163" t="s">
        <v>103</v>
      </c>
      <c r="AC4" s="163"/>
      <c r="AD4" s="164"/>
      <c r="AF4" s="1160">
        <v>45809</v>
      </c>
      <c r="AG4" s="1478" t="s">
        <v>369</v>
      </c>
      <c r="AH4" s="1478"/>
      <c r="AI4" s="1479"/>
      <c r="AL4" s="1346">
        <v>45839</v>
      </c>
      <c r="AM4" s="1283" t="s">
        <v>375</v>
      </c>
      <c r="AN4" s="1327"/>
      <c r="AO4" s="1336"/>
      <c r="AQ4" s="1222">
        <v>45870</v>
      </c>
      <c r="AR4" s="132"/>
      <c r="AS4" s="132"/>
      <c r="AT4" s="109"/>
      <c r="AV4" s="1222">
        <v>45901</v>
      </c>
      <c r="AW4" s="132"/>
      <c r="AX4" s="132"/>
      <c r="AY4" s="109">
        <v>36</v>
      </c>
      <c r="BA4" s="1219">
        <v>45931</v>
      </c>
      <c r="BB4" s="134"/>
      <c r="BC4" s="134"/>
      <c r="BD4" s="115"/>
      <c r="BF4" s="1252">
        <v>45962</v>
      </c>
      <c r="BG4" s="1551" t="s">
        <v>112</v>
      </c>
      <c r="BH4" s="1551"/>
      <c r="BI4" s="1552"/>
      <c r="BK4" s="1222">
        <v>45992</v>
      </c>
      <c r="BL4" s="132"/>
      <c r="BM4" s="132"/>
      <c r="BN4" s="109">
        <v>49</v>
      </c>
      <c r="BP4" s="1453"/>
      <c r="BQ4" s="1453"/>
      <c r="BR4" s="1453"/>
      <c r="BS4" s="1453"/>
      <c r="BT4" s="11"/>
    </row>
    <row r="5" spans="2:72" ht="15.75" customHeight="1" thickBot="1" x14ac:dyDescent="0.3">
      <c r="B5" s="1453"/>
      <c r="C5" s="1453"/>
      <c r="D5" s="1453"/>
      <c r="E5" s="1453"/>
      <c r="G5" s="1152">
        <v>45659</v>
      </c>
      <c r="H5" s="157" t="s">
        <v>19</v>
      </c>
      <c r="I5" s="154"/>
      <c r="J5" s="155"/>
      <c r="L5" s="1215"/>
      <c r="M5" s="1480" t="s">
        <v>98</v>
      </c>
      <c r="N5" s="1480"/>
      <c r="O5" s="186" t="s">
        <v>32</v>
      </c>
      <c r="Q5" s="1233">
        <v>45718</v>
      </c>
      <c r="R5" s="1480" t="s">
        <v>110</v>
      </c>
      <c r="S5" s="1480"/>
      <c r="T5" s="186" t="s">
        <v>31</v>
      </c>
      <c r="V5" s="1235"/>
      <c r="W5" s="1482"/>
      <c r="X5" s="1482"/>
      <c r="Y5" s="202" t="s">
        <v>54</v>
      </c>
      <c r="AA5" s="1255">
        <v>45779</v>
      </c>
      <c r="AB5" s="163" t="s">
        <v>103</v>
      </c>
      <c r="AC5" s="163"/>
      <c r="AD5" s="164"/>
      <c r="AF5" s="1215"/>
      <c r="AG5" s="1480" t="s">
        <v>133</v>
      </c>
      <c r="AH5" s="1480"/>
      <c r="AI5" s="186" t="s">
        <v>31</v>
      </c>
      <c r="AL5" s="1266">
        <v>45840</v>
      </c>
      <c r="AM5" s="161" t="s">
        <v>110</v>
      </c>
      <c r="AN5" s="1149"/>
      <c r="AO5" s="1335" t="s">
        <v>39</v>
      </c>
      <c r="AQ5" s="1160">
        <v>45871</v>
      </c>
      <c r="AR5" s="1478" t="s">
        <v>365</v>
      </c>
      <c r="AS5" s="1478"/>
      <c r="AT5" s="1479"/>
      <c r="AV5" s="1205">
        <v>45902</v>
      </c>
      <c r="AW5" s="1558" t="s">
        <v>260</v>
      </c>
      <c r="AX5" s="1558"/>
      <c r="AY5" s="1559"/>
      <c r="BA5" s="1219">
        <v>45932</v>
      </c>
      <c r="BB5" s="134"/>
      <c r="BC5" s="134"/>
      <c r="BD5" s="115"/>
      <c r="BF5" s="1256">
        <v>45963</v>
      </c>
      <c r="BG5" s="136"/>
      <c r="BH5" s="136"/>
      <c r="BI5" s="137"/>
      <c r="BK5" s="1205">
        <v>45993</v>
      </c>
      <c r="BL5" s="1461" t="s">
        <v>443</v>
      </c>
      <c r="BM5" s="1461"/>
      <c r="BN5" s="1462"/>
      <c r="BP5" s="1453"/>
      <c r="BQ5" s="1453"/>
      <c r="BR5" s="1453"/>
      <c r="BS5" s="1453"/>
      <c r="BT5" s="11"/>
    </row>
    <row r="6" spans="2:72" ht="15.75" customHeight="1" thickBot="1" x14ac:dyDescent="0.3">
      <c r="G6" s="1153">
        <v>45659</v>
      </c>
      <c r="H6" s="1538" t="s">
        <v>343</v>
      </c>
      <c r="I6" s="1538"/>
      <c r="J6" s="224"/>
      <c r="L6" s="1215"/>
      <c r="M6" s="170" t="s">
        <v>381</v>
      </c>
      <c r="N6" s="170" t="s">
        <v>384</v>
      </c>
      <c r="O6" s="216" t="s">
        <v>35</v>
      </c>
      <c r="Q6" s="1234"/>
      <c r="R6" s="187" t="s">
        <v>387</v>
      </c>
      <c r="S6" s="187" t="s">
        <v>378</v>
      </c>
      <c r="T6" s="188" t="s">
        <v>37</v>
      </c>
      <c r="V6" s="1207">
        <v>45749</v>
      </c>
      <c r="W6" s="1528" t="s">
        <v>416</v>
      </c>
      <c r="X6" s="1528"/>
      <c r="Y6" s="199"/>
      <c r="AA6" s="1256">
        <v>45780</v>
      </c>
      <c r="AB6" s="14"/>
      <c r="AC6" s="14"/>
      <c r="AD6" s="37"/>
      <c r="AF6" s="1234"/>
      <c r="AG6" s="187" t="s">
        <v>379</v>
      </c>
      <c r="AH6" s="187" t="s">
        <v>388</v>
      </c>
      <c r="AI6" s="188" t="s">
        <v>47</v>
      </c>
      <c r="AL6" s="1345"/>
      <c r="AM6" s="128" t="s">
        <v>387</v>
      </c>
      <c r="AN6" s="1143"/>
      <c r="AO6" s="1144" t="s">
        <v>38</v>
      </c>
      <c r="AQ6" s="1268">
        <v>45872</v>
      </c>
      <c r="AR6" s="1480" t="s">
        <v>134</v>
      </c>
      <c r="AS6" s="1480"/>
      <c r="AT6" s="186" t="s">
        <v>32</v>
      </c>
      <c r="AV6" s="1235"/>
      <c r="AW6" s="1463" t="s">
        <v>133</v>
      </c>
      <c r="AX6" s="1463"/>
      <c r="AY6" s="202" t="s">
        <v>54</v>
      </c>
      <c r="BA6" s="1219">
        <v>45933</v>
      </c>
      <c r="BB6" s="134"/>
      <c r="BC6" s="134"/>
      <c r="BD6" s="115"/>
      <c r="BF6" s="1222">
        <v>45964</v>
      </c>
      <c r="BG6" s="132"/>
      <c r="BH6" s="132"/>
      <c r="BI6" s="109">
        <v>45</v>
      </c>
      <c r="BK6" s="1235"/>
      <c r="BL6" s="1463" t="s">
        <v>133</v>
      </c>
      <c r="BM6" s="1463"/>
      <c r="BN6" s="202" t="s">
        <v>54</v>
      </c>
    </row>
    <row r="7" spans="2:72" ht="15.75" customHeight="1" thickBot="1" x14ac:dyDescent="0.3">
      <c r="B7" s="230" t="s">
        <v>333</v>
      </c>
      <c r="C7" s="9"/>
      <c r="D7" s="25"/>
      <c r="E7" s="121"/>
      <c r="G7" s="1154"/>
      <c r="H7" s="1539"/>
      <c r="I7" s="1539"/>
      <c r="J7" s="227"/>
      <c r="L7" s="1220">
        <v>45689</v>
      </c>
      <c r="M7" s="1456" t="s">
        <v>207</v>
      </c>
      <c r="N7" s="1456"/>
      <c r="O7" s="1457"/>
      <c r="Q7" s="1209">
        <v>45719</v>
      </c>
      <c r="R7" s="67"/>
      <c r="S7" s="67"/>
      <c r="T7" s="111">
        <v>10</v>
      </c>
      <c r="V7" s="1236"/>
      <c r="W7" s="1529"/>
      <c r="X7" s="1529"/>
      <c r="Y7" s="195" t="s">
        <v>54</v>
      </c>
      <c r="AA7" s="1252">
        <v>45781</v>
      </c>
      <c r="AB7" s="13"/>
      <c r="AC7" s="13"/>
      <c r="AD7" s="35"/>
      <c r="AF7" s="1209">
        <v>45810</v>
      </c>
      <c r="AG7" s="67"/>
      <c r="AH7" s="67"/>
      <c r="AI7" s="111">
        <v>23</v>
      </c>
      <c r="AL7" s="1202">
        <v>45841</v>
      </c>
      <c r="AM7" s="65"/>
      <c r="AN7" s="65"/>
      <c r="AO7" s="66"/>
      <c r="AQ7" s="1234"/>
      <c r="AR7" s="187" t="s">
        <v>385</v>
      </c>
      <c r="AS7" s="187" t="s">
        <v>389</v>
      </c>
      <c r="AT7" s="188" t="s">
        <v>37</v>
      </c>
      <c r="AV7" s="1202">
        <v>45903</v>
      </c>
      <c r="AW7" s="133"/>
      <c r="AX7" s="133"/>
      <c r="AY7" s="113"/>
      <c r="BA7" s="1203">
        <v>45661</v>
      </c>
      <c r="BB7" s="132"/>
      <c r="BC7" s="132"/>
      <c r="BD7" s="109"/>
      <c r="BF7" s="1205">
        <v>45965</v>
      </c>
      <c r="BG7" s="1461" t="s">
        <v>435</v>
      </c>
      <c r="BH7" s="1461"/>
      <c r="BI7" s="1462"/>
      <c r="BK7" s="1207">
        <v>45994</v>
      </c>
      <c r="BL7" s="1496" t="s">
        <v>301</v>
      </c>
      <c r="BM7" s="1496"/>
      <c r="BN7" s="1497"/>
      <c r="BP7" s="230" t="s">
        <v>333</v>
      </c>
      <c r="BQ7" s="9"/>
      <c r="BR7" s="25"/>
      <c r="BS7" s="121"/>
    </row>
    <row r="8" spans="2:72" ht="15.75" customHeight="1" thickBot="1" x14ac:dyDescent="0.3">
      <c r="B8" s="27" t="s">
        <v>314</v>
      </c>
      <c r="C8" s="7" t="s">
        <v>378</v>
      </c>
      <c r="D8" s="38" t="s">
        <v>27</v>
      </c>
      <c r="E8" s="120" t="s">
        <v>86</v>
      </c>
      <c r="G8" s="1154"/>
      <c r="H8" s="1474" t="s">
        <v>98</v>
      </c>
      <c r="I8" s="1474"/>
      <c r="J8" s="225" t="s">
        <v>32</v>
      </c>
      <c r="L8" s="1211"/>
      <c r="M8" s="1460" t="s">
        <v>98</v>
      </c>
      <c r="N8" s="1460"/>
      <c r="O8" s="212" t="s">
        <v>30</v>
      </c>
      <c r="Q8" s="1205">
        <v>45720</v>
      </c>
      <c r="R8" s="1461" t="s">
        <v>409</v>
      </c>
      <c r="S8" s="1461"/>
      <c r="T8" s="1462"/>
      <c r="V8" s="1202">
        <v>45750</v>
      </c>
      <c r="W8" s="65"/>
      <c r="X8" s="65"/>
      <c r="Y8" s="66"/>
      <c r="AA8" s="1222">
        <v>45782</v>
      </c>
      <c r="AB8" s="32"/>
      <c r="AC8" s="32"/>
      <c r="AD8" s="109">
        <v>19</v>
      </c>
      <c r="AF8" s="1205">
        <v>45811</v>
      </c>
      <c r="AG8" s="1461" t="s">
        <v>425</v>
      </c>
      <c r="AH8" s="1461"/>
      <c r="AI8" s="1462"/>
      <c r="AL8" s="1222">
        <v>45842</v>
      </c>
      <c r="AM8" s="32"/>
      <c r="AN8" s="32"/>
      <c r="AO8" s="26"/>
      <c r="AQ8" s="1219">
        <v>45873</v>
      </c>
      <c r="AR8" s="134"/>
      <c r="AS8" s="134"/>
      <c r="AT8" s="115">
        <v>32</v>
      </c>
      <c r="AV8" s="1219">
        <v>45904</v>
      </c>
      <c r="AW8" s="142"/>
      <c r="AX8" s="134"/>
      <c r="AY8" s="115"/>
      <c r="BA8" s="1160">
        <v>45935</v>
      </c>
      <c r="BB8" s="1478" t="s">
        <v>362</v>
      </c>
      <c r="BC8" s="1478"/>
      <c r="BD8" s="1479"/>
      <c r="BF8" s="1235"/>
      <c r="BG8" s="1463" t="s">
        <v>133</v>
      </c>
      <c r="BH8" s="1463"/>
      <c r="BI8" s="202" t="s">
        <v>54</v>
      </c>
      <c r="BK8" s="1236"/>
      <c r="BL8" s="1486" t="s">
        <v>133</v>
      </c>
      <c r="BM8" s="1486"/>
      <c r="BN8" s="195" t="s">
        <v>54</v>
      </c>
      <c r="BP8" s="27" t="s">
        <v>314</v>
      </c>
      <c r="BQ8" s="7" t="s">
        <v>378</v>
      </c>
      <c r="BR8" s="38" t="s">
        <v>27</v>
      </c>
      <c r="BS8" s="120" t="s">
        <v>86</v>
      </c>
    </row>
    <row r="9" spans="2:72" ht="15.75" customHeight="1" thickBot="1" x14ac:dyDescent="0.3">
      <c r="B9" s="27">
        <v>1</v>
      </c>
      <c r="C9" s="3" t="s">
        <v>379</v>
      </c>
      <c r="D9" s="28" t="s">
        <v>65</v>
      </c>
      <c r="E9" s="120" t="s">
        <v>82</v>
      </c>
      <c r="G9" s="1154"/>
      <c r="H9" s="189"/>
      <c r="I9" s="189" t="s">
        <v>388</v>
      </c>
      <c r="J9" s="225" t="s">
        <v>30</v>
      </c>
      <c r="L9" s="1212"/>
      <c r="M9" s="128" t="s">
        <v>391</v>
      </c>
      <c r="N9" s="128" t="s">
        <v>62</v>
      </c>
      <c r="O9" s="129" t="s">
        <v>54</v>
      </c>
      <c r="Q9" s="1235"/>
      <c r="R9" s="1463" t="s">
        <v>133</v>
      </c>
      <c r="S9" s="1463"/>
      <c r="T9" s="202" t="s">
        <v>54</v>
      </c>
      <c r="V9" s="1222">
        <v>45751</v>
      </c>
      <c r="W9" s="32"/>
      <c r="X9" s="32"/>
      <c r="Y9" s="26"/>
      <c r="AA9" s="1205">
        <v>45783</v>
      </c>
      <c r="AB9" s="1461" t="s">
        <v>418</v>
      </c>
      <c r="AC9" s="1461"/>
      <c r="AD9" s="1462"/>
      <c r="AF9" s="1235"/>
      <c r="AG9" s="1463" t="s">
        <v>133</v>
      </c>
      <c r="AH9" s="1463"/>
      <c r="AI9" s="202" t="s">
        <v>54</v>
      </c>
      <c r="AL9" s="1232">
        <v>45843</v>
      </c>
      <c r="AM9" s="1478" t="s">
        <v>366</v>
      </c>
      <c r="AN9" s="1478"/>
      <c r="AO9" s="1479"/>
      <c r="AQ9" s="1219">
        <v>45874</v>
      </c>
      <c r="AR9" s="134"/>
      <c r="AS9" s="134"/>
      <c r="AT9" s="115"/>
      <c r="AV9" s="1349">
        <v>45905</v>
      </c>
      <c r="AW9" s="1322" t="s">
        <v>326</v>
      </c>
      <c r="AX9" s="1328"/>
      <c r="AY9" s="1329"/>
      <c r="BA9" s="1268"/>
      <c r="BB9" s="1480" t="s">
        <v>134</v>
      </c>
      <c r="BC9" s="1480"/>
      <c r="BD9" s="186"/>
      <c r="BF9" s="1207">
        <v>45966</v>
      </c>
      <c r="BG9" s="1496" t="s">
        <v>192</v>
      </c>
      <c r="BH9" s="1496"/>
      <c r="BI9" s="1497"/>
      <c r="BK9" s="1209">
        <v>45995</v>
      </c>
      <c r="BL9" s="139"/>
      <c r="BM9" s="139"/>
      <c r="BN9" s="111"/>
      <c r="BP9" s="27">
        <v>1</v>
      </c>
      <c r="BQ9" s="3" t="s">
        <v>379</v>
      </c>
      <c r="BR9" s="28" t="s">
        <v>65</v>
      </c>
      <c r="BS9" s="120" t="s">
        <v>82</v>
      </c>
    </row>
    <row r="10" spans="2:72" ht="15.75" customHeight="1" thickBot="1" x14ac:dyDescent="0.3">
      <c r="B10" s="27">
        <v>2</v>
      </c>
      <c r="C10" s="7" t="s">
        <v>380</v>
      </c>
      <c r="D10" s="38" t="s">
        <v>340</v>
      </c>
      <c r="E10" s="120" t="s">
        <v>81</v>
      </c>
      <c r="G10" s="1155"/>
      <c r="H10" s="191" t="s">
        <v>385</v>
      </c>
      <c r="I10" s="191" t="s">
        <v>393</v>
      </c>
      <c r="J10" s="226" t="s">
        <v>54</v>
      </c>
      <c r="L10" s="1221">
        <v>45690</v>
      </c>
      <c r="M10" s="65"/>
      <c r="N10" s="65"/>
      <c r="O10" s="66"/>
      <c r="Q10" s="1207">
        <v>45721</v>
      </c>
      <c r="R10" s="1484" t="s">
        <v>349</v>
      </c>
      <c r="S10" s="1484"/>
      <c r="T10" s="1485"/>
      <c r="V10" s="1244">
        <v>45752</v>
      </c>
      <c r="W10" s="1518" t="s">
        <v>415</v>
      </c>
      <c r="X10" s="1518"/>
      <c r="Y10" s="1519"/>
      <c r="AA10" s="1235"/>
      <c r="AB10" s="1463" t="s">
        <v>133</v>
      </c>
      <c r="AC10" s="1463"/>
      <c r="AD10" s="202" t="s">
        <v>54</v>
      </c>
      <c r="AF10" s="1207">
        <v>45812</v>
      </c>
      <c r="AG10" s="1496" t="s">
        <v>144</v>
      </c>
      <c r="AH10" s="1496"/>
      <c r="AI10" s="1497"/>
      <c r="AL10" s="1233">
        <v>45844</v>
      </c>
      <c r="AM10" s="1480" t="s">
        <v>135</v>
      </c>
      <c r="AN10" s="1480"/>
      <c r="AO10" s="186" t="s">
        <v>32</v>
      </c>
      <c r="AQ10" s="1219">
        <v>45875</v>
      </c>
      <c r="AR10" s="134"/>
      <c r="AS10" s="134"/>
      <c r="AT10" s="115"/>
      <c r="AV10" s="1325">
        <v>45906</v>
      </c>
      <c r="AW10" s="1142" t="s">
        <v>327</v>
      </c>
      <c r="AX10" s="1350"/>
      <c r="AY10" s="1331"/>
      <c r="BA10" s="1234"/>
      <c r="BB10" s="187" t="s">
        <v>384</v>
      </c>
      <c r="BC10" s="187" t="s">
        <v>386</v>
      </c>
      <c r="BD10" s="188" t="s">
        <v>39</v>
      </c>
      <c r="BF10" s="1305"/>
      <c r="BG10" s="1562" t="s">
        <v>133</v>
      </c>
      <c r="BH10" s="1562"/>
      <c r="BI10" s="201" t="s">
        <v>54</v>
      </c>
      <c r="BK10" s="1217">
        <v>45996</v>
      </c>
      <c r="BL10" s="1475" t="s">
        <v>197</v>
      </c>
      <c r="BM10" s="1475"/>
      <c r="BN10" s="1476"/>
      <c r="BP10" s="27">
        <v>2</v>
      </c>
      <c r="BQ10" s="7" t="s">
        <v>380</v>
      </c>
      <c r="BR10" s="38" t="s">
        <v>340</v>
      </c>
      <c r="BS10" s="120" t="s">
        <v>81</v>
      </c>
    </row>
    <row r="11" spans="2:72" ht="15.75" customHeight="1" thickBot="1" x14ac:dyDescent="0.3">
      <c r="B11" s="27">
        <v>2</v>
      </c>
      <c r="C11" s="7" t="s">
        <v>381</v>
      </c>
      <c r="D11" s="38" t="s">
        <v>332</v>
      </c>
      <c r="E11" s="120" t="s">
        <v>74</v>
      </c>
      <c r="G11" s="1202">
        <v>45660</v>
      </c>
      <c r="H11" s="59"/>
      <c r="I11" s="59"/>
      <c r="J11" s="60"/>
      <c r="L11" s="1222">
        <v>45691</v>
      </c>
      <c r="M11" s="32"/>
      <c r="N11" s="32"/>
      <c r="O11" s="109">
        <v>6</v>
      </c>
      <c r="Q11" s="1236"/>
      <c r="R11" s="1486" t="s">
        <v>133</v>
      </c>
      <c r="S11" s="1486"/>
      <c r="T11" s="197" t="s">
        <v>30</v>
      </c>
      <c r="V11" s="1245"/>
      <c r="W11" s="1520" t="s">
        <v>133</v>
      </c>
      <c r="X11" s="1520"/>
      <c r="Y11" s="184" t="s">
        <v>32</v>
      </c>
      <c r="AA11" s="1207">
        <v>45784</v>
      </c>
      <c r="AB11" s="1496" t="s">
        <v>143</v>
      </c>
      <c r="AC11" s="1496"/>
      <c r="AD11" s="1497"/>
      <c r="AF11" s="1236"/>
      <c r="AG11" s="1486" t="s">
        <v>133</v>
      </c>
      <c r="AH11" s="1486"/>
      <c r="AI11" s="195" t="s">
        <v>54</v>
      </c>
      <c r="AL11" s="1292"/>
      <c r="AM11" s="187" t="s">
        <v>388</v>
      </c>
      <c r="AN11" s="187" t="s">
        <v>378</v>
      </c>
      <c r="AO11" s="188" t="s">
        <v>37</v>
      </c>
      <c r="AQ11" s="1219">
        <v>45876</v>
      </c>
      <c r="AR11" s="134"/>
      <c r="AS11" s="134"/>
      <c r="AT11" s="115"/>
      <c r="AV11" s="1324">
        <v>45907</v>
      </c>
      <c r="AW11" s="1149" t="s">
        <v>110</v>
      </c>
      <c r="AX11" s="1149"/>
      <c r="AY11" s="1150"/>
      <c r="BA11" s="1209">
        <v>45936</v>
      </c>
      <c r="BB11" s="139"/>
      <c r="BC11" s="139"/>
      <c r="BD11" s="111">
        <v>41</v>
      </c>
      <c r="BF11" s="1306">
        <v>45966</v>
      </c>
      <c r="BG11" s="1563" t="s">
        <v>197</v>
      </c>
      <c r="BH11" s="1563"/>
      <c r="BI11" s="1564"/>
      <c r="BK11" s="1237"/>
      <c r="BL11" s="1477" t="s">
        <v>133</v>
      </c>
      <c r="BM11" s="1477"/>
      <c r="BN11" s="206" t="s">
        <v>54</v>
      </c>
      <c r="BP11" s="27">
        <v>2</v>
      </c>
      <c r="BQ11" s="7" t="s">
        <v>381</v>
      </c>
      <c r="BR11" s="38" t="s">
        <v>332</v>
      </c>
      <c r="BS11" s="120" t="s">
        <v>74</v>
      </c>
    </row>
    <row r="12" spans="2:72" ht="15.75" customHeight="1" thickBot="1" x14ac:dyDescent="0.3">
      <c r="B12" s="27">
        <v>1</v>
      </c>
      <c r="C12" s="7" t="s">
        <v>382</v>
      </c>
      <c r="D12" s="38" t="s">
        <v>97</v>
      </c>
      <c r="E12" s="120" t="s">
        <v>88</v>
      </c>
      <c r="G12" s="1203">
        <v>45661</v>
      </c>
      <c r="H12" s="62"/>
      <c r="I12" s="62"/>
      <c r="J12" s="63"/>
      <c r="L12" s="1205">
        <v>45692</v>
      </c>
      <c r="M12" s="1461" t="s">
        <v>405</v>
      </c>
      <c r="N12" s="1461"/>
      <c r="O12" s="1462"/>
      <c r="Q12" s="1202">
        <v>45722</v>
      </c>
      <c r="R12" s="65"/>
      <c r="S12" s="65"/>
      <c r="T12" s="84"/>
      <c r="V12" s="1246"/>
      <c r="W12" s="185" t="s">
        <v>386</v>
      </c>
      <c r="X12" s="185" t="s">
        <v>390</v>
      </c>
      <c r="Y12" s="184" t="s">
        <v>39</v>
      </c>
      <c r="AA12" s="1236"/>
      <c r="AB12" s="1486" t="s">
        <v>133</v>
      </c>
      <c r="AC12" s="1486"/>
      <c r="AD12" s="195" t="s">
        <v>54</v>
      </c>
      <c r="AF12" s="1202">
        <v>45813</v>
      </c>
      <c r="AG12" s="65"/>
      <c r="AH12" s="65"/>
      <c r="AI12" s="66"/>
      <c r="AL12" s="1202">
        <v>45845</v>
      </c>
      <c r="AM12" s="65"/>
      <c r="AN12" s="65"/>
      <c r="AO12" s="113">
        <v>28</v>
      </c>
      <c r="AQ12" s="1222">
        <v>45877</v>
      </c>
      <c r="AR12" s="132"/>
      <c r="AS12" s="132"/>
      <c r="AT12" s="109"/>
      <c r="AV12" s="1348"/>
      <c r="AW12" s="1326" t="s">
        <v>286</v>
      </c>
      <c r="AX12" s="1326" t="s">
        <v>378</v>
      </c>
      <c r="AY12" s="1335" t="s">
        <v>102</v>
      </c>
      <c r="BA12" s="1300">
        <v>45937</v>
      </c>
      <c r="BB12" s="1534" t="s">
        <v>197</v>
      </c>
      <c r="BC12" s="1534"/>
      <c r="BD12" s="1535"/>
      <c r="BF12" s="1237"/>
      <c r="BG12" s="1477" t="s">
        <v>133</v>
      </c>
      <c r="BH12" s="1477"/>
      <c r="BI12" s="206" t="s">
        <v>54</v>
      </c>
      <c r="BK12" s="1238">
        <v>45997</v>
      </c>
      <c r="BL12" s="139"/>
      <c r="BM12" s="139"/>
      <c r="BN12" s="111"/>
      <c r="BP12" s="27">
        <v>1</v>
      </c>
      <c r="BQ12" s="7" t="s">
        <v>382</v>
      </c>
      <c r="BR12" s="38" t="s">
        <v>97</v>
      </c>
      <c r="BS12" s="120" t="s">
        <v>88</v>
      </c>
    </row>
    <row r="13" spans="2:72" ht="15.75" customHeight="1" thickBot="1" x14ac:dyDescent="0.3">
      <c r="B13" s="27">
        <v>2</v>
      </c>
      <c r="C13" s="7" t="s">
        <v>383</v>
      </c>
      <c r="D13" s="38" t="s">
        <v>22</v>
      </c>
      <c r="E13" s="120" t="s">
        <v>75</v>
      </c>
      <c r="G13" s="1312">
        <v>45662</v>
      </c>
      <c r="H13" s="1313" t="s">
        <v>841</v>
      </c>
      <c r="I13" s="1313"/>
      <c r="J13" s="1314"/>
      <c r="L13" s="1206"/>
      <c r="M13" s="1463" t="s">
        <v>133</v>
      </c>
      <c r="N13" s="1463"/>
      <c r="O13" s="202" t="s">
        <v>54</v>
      </c>
      <c r="Q13" s="1222">
        <v>45723</v>
      </c>
      <c r="R13" s="32"/>
      <c r="S13" s="32"/>
      <c r="T13" s="85"/>
      <c r="V13" s="1247">
        <v>45752</v>
      </c>
      <c r="W13" s="1456" t="s">
        <v>100</v>
      </c>
      <c r="X13" s="1456"/>
      <c r="Y13" s="1457"/>
      <c r="AA13" s="1202">
        <v>45785</v>
      </c>
      <c r="AB13" s="65"/>
      <c r="AC13" s="65"/>
      <c r="AD13" s="66"/>
      <c r="AF13" s="1219">
        <v>45814</v>
      </c>
      <c r="AG13" s="13"/>
      <c r="AH13" s="13"/>
      <c r="AI13" s="35"/>
      <c r="AL13" s="1219">
        <v>45846</v>
      </c>
      <c r="AM13" s="13"/>
      <c r="AN13" s="13"/>
      <c r="AO13" s="35"/>
      <c r="AQ13" s="1160">
        <v>45878</v>
      </c>
      <c r="AR13" s="1545" t="s">
        <v>364</v>
      </c>
      <c r="AS13" s="1545"/>
      <c r="AT13" s="1546"/>
      <c r="AV13" s="1182">
        <v>45906</v>
      </c>
      <c r="AW13" s="1560" t="s">
        <v>271</v>
      </c>
      <c r="AX13" s="1560"/>
      <c r="AY13" s="1561"/>
      <c r="BA13" s="1301"/>
      <c r="BB13" s="1553" t="s">
        <v>133</v>
      </c>
      <c r="BC13" s="1553"/>
      <c r="BD13" s="207" t="s">
        <v>54</v>
      </c>
      <c r="BF13" s="1202">
        <v>45967</v>
      </c>
      <c r="BG13" s="133"/>
      <c r="BH13" s="133"/>
      <c r="BI13" s="113"/>
      <c r="BK13" s="1160">
        <v>45998</v>
      </c>
      <c r="BL13" s="169" t="s">
        <v>284</v>
      </c>
      <c r="BM13" s="169"/>
      <c r="BN13" s="222"/>
      <c r="BP13" s="27">
        <v>2</v>
      </c>
      <c r="BQ13" s="7" t="s">
        <v>383</v>
      </c>
      <c r="BR13" s="38" t="s">
        <v>22</v>
      </c>
      <c r="BS13" s="120" t="s">
        <v>75</v>
      </c>
    </row>
    <row r="14" spans="2:72" ht="15.75" customHeight="1" thickBot="1" x14ac:dyDescent="0.3">
      <c r="B14" s="27">
        <v>2</v>
      </c>
      <c r="C14" s="7" t="s">
        <v>384</v>
      </c>
      <c r="D14" s="38" t="s">
        <v>94</v>
      </c>
      <c r="E14" s="120" t="s">
        <v>80</v>
      </c>
      <c r="G14" s="1294"/>
      <c r="H14" s="1315" t="s">
        <v>842</v>
      </c>
      <c r="I14" s="1315"/>
      <c r="J14" s="1316"/>
      <c r="L14" s="1207">
        <v>45693</v>
      </c>
      <c r="M14" s="1496" t="s">
        <v>192</v>
      </c>
      <c r="N14" s="1496"/>
      <c r="O14" s="1497"/>
      <c r="Q14" s="1160">
        <v>45724</v>
      </c>
      <c r="R14" s="1530" t="s">
        <v>350</v>
      </c>
      <c r="S14" s="1530"/>
      <c r="T14" s="1531"/>
      <c r="V14" s="1248">
        <v>45753</v>
      </c>
      <c r="W14" s="1460" t="s">
        <v>133</v>
      </c>
      <c r="X14" s="1460"/>
      <c r="Y14" s="127"/>
      <c r="AA14" s="1222">
        <v>45786</v>
      </c>
      <c r="AB14" s="32"/>
      <c r="AC14" s="32"/>
      <c r="AD14" s="26"/>
      <c r="AF14" s="1224">
        <v>45815</v>
      </c>
      <c r="AG14" s="15"/>
      <c r="AH14" s="15"/>
      <c r="AI14" s="36"/>
      <c r="AL14" s="1222">
        <v>45847</v>
      </c>
      <c r="AM14" s="32"/>
      <c r="AN14" s="32"/>
      <c r="AO14" s="26"/>
      <c r="AQ14" s="1268"/>
      <c r="AR14" s="1480" t="s">
        <v>135</v>
      </c>
      <c r="AS14" s="1480"/>
      <c r="AT14" s="186" t="s">
        <v>31</v>
      </c>
      <c r="AV14" s="1233">
        <v>45907</v>
      </c>
      <c r="AW14" s="1480" t="s">
        <v>134</v>
      </c>
      <c r="AX14" s="1480"/>
      <c r="AY14" s="186"/>
      <c r="BA14" s="1254">
        <v>45937</v>
      </c>
      <c r="BB14" s="1469" t="s">
        <v>288</v>
      </c>
      <c r="BC14" s="1469"/>
      <c r="BD14" s="1470"/>
      <c r="BF14" s="1219">
        <v>45968</v>
      </c>
      <c r="BG14" s="134"/>
      <c r="BH14" s="134"/>
      <c r="BI14" s="115"/>
      <c r="BK14" s="1268"/>
      <c r="BL14" s="39" t="s">
        <v>133</v>
      </c>
      <c r="BM14" s="39"/>
      <c r="BN14" s="186"/>
      <c r="BP14" s="27">
        <v>2</v>
      </c>
      <c r="BQ14" s="7" t="s">
        <v>384</v>
      </c>
      <c r="BR14" s="38" t="s">
        <v>94</v>
      </c>
      <c r="BS14" s="120" t="s">
        <v>80</v>
      </c>
    </row>
    <row r="15" spans="2:72" ht="15.75" customHeight="1" thickBot="1" x14ac:dyDescent="0.3">
      <c r="B15" s="27">
        <v>2</v>
      </c>
      <c r="C15" s="7" t="s">
        <v>385</v>
      </c>
      <c r="D15" s="38" t="s">
        <v>23</v>
      </c>
      <c r="E15" s="120" t="s">
        <v>76</v>
      </c>
      <c r="G15" s="1294"/>
      <c r="H15" s="1139" t="s">
        <v>98</v>
      </c>
      <c r="I15" s="1139"/>
      <c r="J15" s="1140" t="s">
        <v>30</v>
      </c>
      <c r="L15" s="1208"/>
      <c r="M15" s="1486" t="s">
        <v>133</v>
      </c>
      <c r="N15" s="1486"/>
      <c r="O15" s="195" t="s">
        <v>54</v>
      </c>
      <c r="Q15" s="1215"/>
      <c r="R15" s="1532"/>
      <c r="S15" s="1532"/>
      <c r="T15" s="1533"/>
      <c r="V15" s="1249"/>
      <c r="W15" s="218" t="s">
        <v>66</v>
      </c>
      <c r="X15" s="218"/>
      <c r="Y15" s="219"/>
      <c r="AA15" s="1232">
        <v>45787</v>
      </c>
      <c r="AB15" s="1478" t="s">
        <v>372</v>
      </c>
      <c r="AC15" s="1478"/>
      <c r="AD15" s="1479"/>
      <c r="AF15" s="1224">
        <v>45816</v>
      </c>
      <c r="AG15" s="1467" t="s">
        <v>318</v>
      </c>
      <c r="AH15" s="1467"/>
      <c r="AI15" s="1468"/>
      <c r="AL15" s="1217">
        <v>45848</v>
      </c>
      <c r="AM15" s="1475" t="s">
        <v>197</v>
      </c>
      <c r="AN15" s="1475"/>
      <c r="AO15" s="1476"/>
      <c r="AQ15" s="1250"/>
      <c r="AR15" s="170" t="s">
        <v>388</v>
      </c>
      <c r="AS15" s="170" t="s">
        <v>382</v>
      </c>
      <c r="AT15" s="216" t="s">
        <v>37</v>
      </c>
      <c r="AV15" s="1298"/>
      <c r="AW15" s="214" t="s">
        <v>382</v>
      </c>
      <c r="AX15" s="214" t="s">
        <v>381</v>
      </c>
      <c r="AY15" s="215" t="s">
        <v>93</v>
      </c>
      <c r="BA15" s="1235"/>
      <c r="BB15" s="1463" t="s">
        <v>133</v>
      </c>
      <c r="BC15" s="1463"/>
      <c r="BD15" s="202" t="s">
        <v>37</v>
      </c>
      <c r="BF15" s="1203">
        <v>45969</v>
      </c>
      <c r="BG15" s="132"/>
      <c r="BH15" s="132"/>
      <c r="BI15" s="109"/>
      <c r="BK15" s="1234"/>
      <c r="BL15" s="187" t="s">
        <v>378</v>
      </c>
      <c r="BM15" s="187"/>
      <c r="BN15" s="188"/>
      <c r="BP15" s="27">
        <v>2</v>
      </c>
      <c r="BQ15" s="7" t="s">
        <v>385</v>
      </c>
      <c r="BR15" s="38" t="s">
        <v>23</v>
      </c>
      <c r="BS15" s="120" t="s">
        <v>76</v>
      </c>
    </row>
    <row r="16" spans="2:72" ht="15.75" customHeight="1" thickBot="1" x14ac:dyDescent="0.3">
      <c r="B16" s="27" t="s">
        <v>70</v>
      </c>
      <c r="C16" s="7" t="s">
        <v>386</v>
      </c>
      <c r="D16" s="38" t="s">
        <v>28</v>
      </c>
      <c r="E16" s="120" t="s">
        <v>87</v>
      </c>
      <c r="G16" s="1317"/>
      <c r="H16" s="1136" t="s">
        <v>388</v>
      </c>
      <c r="I16" s="1136"/>
      <c r="J16" s="1137" t="s">
        <v>54</v>
      </c>
      <c r="L16" s="1202">
        <v>45694</v>
      </c>
      <c r="M16" s="65"/>
      <c r="N16" s="65"/>
      <c r="O16" s="66"/>
      <c r="Q16" s="1215"/>
      <c r="R16" s="1480" t="s">
        <v>98</v>
      </c>
      <c r="S16" s="1480"/>
      <c r="T16" s="217"/>
      <c r="V16" s="1180">
        <v>45753</v>
      </c>
      <c r="W16" s="1543" t="s">
        <v>235</v>
      </c>
      <c r="X16" s="1543"/>
      <c r="Y16" s="1544"/>
      <c r="Z16" s="45"/>
      <c r="AA16" s="1233">
        <v>45788</v>
      </c>
      <c r="AB16" s="1543" t="s">
        <v>353</v>
      </c>
      <c r="AC16" s="1543"/>
      <c r="AD16" s="1544"/>
      <c r="AF16" s="1182">
        <v>45816</v>
      </c>
      <c r="AG16" s="1536" t="s">
        <v>424</v>
      </c>
      <c r="AH16" s="1536"/>
      <c r="AI16" s="1537"/>
      <c r="AL16" s="1293"/>
      <c r="AM16" s="1477" t="s">
        <v>133</v>
      </c>
      <c r="AN16" s="1477"/>
      <c r="AO16" s="206" t="s">
        <v>54</v>
      </c>
      <c r="AQ16" s="1251">
        <v>45878</v>
      </c>
      <c r="AR16" s="1534" t="s">
        <v>197</v>
      </c>
      <c r="AS16" s="1534"/>
      <c r="AT16" s="1535"/>
      <c r="AV16" s="1299">
        <v>45907</v>
      </c>
      <c r="AW16" s="1534" t="s">
        <v>197</v>
      </c>
      <c r="AX16" s="1534"/>
      <c r="AY16" s="1535"/>
      <c r="BA16" s="1207">
        <v>45938</v>
      </c>
      <c r="BB16" s="1496" t="s">
        <v>434</v>
      </c>
      <c r="BC16" s="1496"/>
      <c r="BD16" s="1497"/>
      <c r="BF16" s="1172">
        <v>45970</v>
      </c>
      <c r="BG16" s="1554" t="s">
        <v>281</v>
      </c>
      <c r="BH16" s="1554"/>
      <c r="BI16" s="1555"/>
      <c r="BK16" s="1209">
        <v>45999</v>
      </c>
      <c r="BL16" s="139"/>
      <c r="BM16" s="139"/>
      <c r="BN16" s="111">
        <v>50</v>
      </c>
      <c r="BP16" s="27" t="s">
        <v>70</v>
      </c>
      <c r="BQ16" s="7" t="s">
        <v>386</v>
      </c>
      <c r="BR16" s="38" t="s">
        <v>28</v>
      </c>
      <c r="BS16" s="120" t="s">
        <v>87</v>
      </c>
    </row>
    <row r="17" spans="2:71" ht="15.75" customHeight="1" thickBot="1" x14ac:dyDescent="0.3">
      <c r="B17" s="27" t="s">
        <v>196</v>
      </c>
      <c r="C17" s="7" t="s">
        <v>387</v>
      </c>
      <c r="D17" s="38" t="s">
        <v>24</v>
      </c>
      <c r="E17" s="120" t="s">
        <v>85</v>
      </c>
      <c r="G17" s="1204">
        <v>45663</v>
      </c>
      <c r="I17" s="23"/>
      <c r="J17" s="110">
        <v>2</v>
      </c>
      <c r="L17" s="1217">
        <v>45695</v>
      </c>
      <c r="M17" s="1475" t="s">
        <v>213</v>
      </c>
      <c r="N17" s="1475"/>
      <c r="O17" s="1476"/>
      <c r="Q17" s="1250"/>
      <c r="R17" s="170" t="s">
        <v>381</v>
      </c>
      <c r="S17" s="170" t="s">
        <v>388</v>
      </c>
      <c r="T17" s="216" t="s">
        <v>38</v>
      </c>
      <c r="V17" s="1215"/>
      <c r="W17" s="1480" t="s">
        <v>133</v>
      </c>
      <c r="X17" s="1480"/>
      <c r="Y17" s="216"/>
      <c r="AA17" s="1215"/>
      <c r="AB17" s="1480" t="s">
        <v>133</v>
      </c>
      <c r="AC17" s="1480"/>
      <c r="AD17" s="186" t="s">
        <v>32</v>
      </c>
      <c r="AF17" s="1215"/>
      <c r="AG17" s="1532"/>
      <c r="AH17" s="1532"/>
      <c r="AI17" s="1533"/>
      <c r="AL17" s="1209">
        <v>45849</v>
      </c>
      <c r="AM17" s="67"/>
      <c r="AN17" s="67"/>
      <c r="AO17" s="68"/>
      <c r="AQ17" s="1237"/>
      <c r="AR17" s="1477" t="s">
        <v>133</v>
      </c>
      <c r="AS17" s="1477"/>
      <c r="AT17" s="206" t="s">
        <v>54</v>
      </c>
      <c r="AV17" s="1293"/>
      <c r="AW17" s="1477" t="s">
        <v>133</v>
      </c>
      <c r="AX17" s="1477"/>
      <c r="AY17" s="206" t="s">
        <v>54</v>
      </c>
      <c r="BA17" s="1236"/>
      <c r="BB17" s="1486" t="s">
        <v>133</v>
      </c>
      <c r="BC17" s="1486"/>
      <c r="BD17" s="195" t="s">
        <v>54</v>
      </c>
      <c r="BF17" s="1304"/>
      <c r="BG17" s="1556"/>
      <c r="BH17" s="1556"/>
      <c r="BI17" s="1557"/>
      <c r="BK17" s="1205">
        <v>46000</v>
      </c>
      <c r="BL17" s="1461" t="s">
        <v>442</v>
      </c>
      <c r="BM17" s="1461"/>
      <c r="BN17" s="1462"/>
      <c r="BP17" s="27" t="s">
        <v>196</v>
      </c>
      <c r="BQ17" s="7" t="s">
        <v>387</v>
      </c>
      <c r="BR17" s="38" t="s">
        <v>24</v>
      </c>
      <c r="BS17" s="120" t="s">
        <v>85</v>
      </c>
    </row>
    <row r="18" spans="2:71" ht="15.75" customHeight="1" thickBot="1" x14ac:dyDescent="0.3">
      <c r="B18" s="27">
        <v>2</v>
      </c>
      <c r="C18" s="7" t="s">
        <v>388</v>
      </c>
      <c r="D18" s="38" t="s">
        <v>20</v>
      </c>
      <c r="E18" s="120" t="s">
        <v>77</v>
      </c>
      <c r="G18" s="1205">
        <v>45664</v>
      </c>
      <c r="H18" s="1461" t="s">
        <v>205</v>
      </c>
      <c r="I18" s="1461"/>
      <c r="J18" s="1462"/>
      <c r="L18" s="1223"/>
      <c r="M18" s="1527"/>
      <c r="N18" s="1527"/>
      <c r="O18" s="210"/>
      <c r="Q18" s="1220">
        <v>45724</v>
      </c>
      <c r="R18" s="1456" t="s">
        <v>230</v>
      </c>
      <c r="S18" s="1456"/>
      <c r="T18" s="1457"/>
      <c r="V18" s="1239"/>
      <c r="W18" s="214" t="s">
        <v>385</v>
      </c>
      <c r="X18" s="214" t="s">
        <v>312</v>
      </c>
      <c r="Y18" s="215" t="s">
        <v>238</v>
      </c>
      <c r="AA18" s="1234"/>
      <c r="AB18" s="187" t="s">
        <v>384</v>
      </c>
      <c r="AC18" s="187" t="s">
        <v>380</v>
      </c>
      <c r="AD18" s="188" t="s">
        <v>37</v>
      </c>
      <c r="AF18" s="1234"/>
      <c r="AG18" s="187" t="s">
        <v>383</v>
      </c>
      <c r="AH18" s="187"/>
      <c r="AI18" s="188" t="s">
        <v>43</v>
      </c>
      <c r="AL18" s="1343">
        <v>45850</v>
      </c>
      <c r="AM18" s="179" t="s">
        <v>321</v>
      </c>
      <c r="AN18" s="1328"/>
      <c r="AO18" s="1329"/>
      <c r="AQ18" s="1238">
        <v>45879</v>
      </c>
      <c r="AR18" s="139"/>
      <c r="AS18" s="139"/>
      <c r="AT18" s="111"/>
      <c r="AV18" s="1209">
        <v>45908</v>
      </c>
      <c r="AW18" s="139"/>
      <c r="AX18" s="139"/>
      <c r="AY18" s="111">
        <v>37</v>
      </c>
      <c r="BA18" s="1202">
        <v>45939</v>
      </c>
      <c r="BB18" s="133"/>
      <c r="BC18" s="133"/>
      <c r="BD18" s="113"/>
      <c r="BF18" s="1213"/>
      <c r="BG18" s="1474" t="s">
        <v>133</v>
      </c>
      <c r="BH18" s="1474"/>
      <c r="BI18" s="190"/>
      <c r="BK18" s="1235"/>
      <c r="BL18" s="1463" t="s">
        <v>133</v>
      </c>
      <c r="BM18" s="1463"/>
      <c r="BN18" s="202" t="s">
        <v>54</v>
      </c>
      <c r="BP18" s="27">
        <v>2</v>
      </c>
      <c r="BQ18" s="7" t="s">
        <v>388</v>
      </c>
      <c r="BR18" s="38" t="s">
        <v>20</v>
      </c>
      <c r="BS18" s="120" t="s">
        <v>77</v>
      </c>
    </row>
    <row r="19" spans="2:71" ht="15.75" customHeight="1" thickBot="1" x14ac:dyDescent="0.3">
      <c r="B19" s="27">
        <v>2</v>
      </c>
      <c r="C19" s="7" t="s">
        <v>389</v>
      </c>
      <c r="D19" s="38" t="s">
        <v>25</v>
      </c>
      <c r="E19" s="120" t="s">
        <v>78</v>
      </c>
      <c r="G19" s="1206"/>
      <c r="H19" s="1463" t="s">
        <v>133</v>
      </c>
      <c r="I19" s="1463"/>
      <c r="J19" s="202" t="s">
        <v>54</v>
      </c>
      <c r="L19" s="1224">
        <v>45696</v>
      </c>
      <c r="M19" s="1521" t="s">
        <v>856</v>
      </c>
      <c r="N19" s="1521"/>
      <c r="O19" s="1522"/>
      <c r="Q19" s="1211"/>
      <c r="R19" s="1460" t="s">
        <v>133</v>
      </c>
      <c r="S19" s="1460"/>
      <c r="T19" s="127" t="s">
        <v>30</v>
      </c>
      <c r="V19" s="1209">
        <v>45754</v>
      </c>
      <c r="W19" s="67"/>
      <c r="X19" s="67"/>
      <c r="Y19" s="111">
        <v>15</v>
      </c>
      <c r="AA19" s="1209">
        <v>45789</v>
      </c>
      <c r="AB19" s="67"/>
      <c r="AC19" s="67"/>
      <c r="AD19" s="111">
        <v>20</v>
      </c>
      <c r="AF19" s="1209">
        <v>45817</v>
      </c>
      <c r="AG19" s="67"/>
      <c r="AH19" s="67"/>
      <c r="AI19" s="111">
        <v>24</v>
      </c>
      <c r="AL19" s="1248">
        <v>45851</v>
      </c>
      <c r="AM19" s="179" t="s">
        <v>322</v>
      </c>
      <c r="AN19" s="1330"/>
      <c r="AO19" s="1331"/>
      <c r="AQ19" s="1321">
        <v>45880</v>
      </c>
      <c r="AR19" s="1573" t="s">
        <v>264</v>
      </c>
      <c r="AS19" s="1573"/>
      <c r="AT19" s="1347">
        <v>33</v>
      </c>
      <c r="AV19" s="1205">
        <v>45909</v>
      </c>
      <c r="AW19" s="1461" t="s">
        <v>427</v>
      </c>
      <c r="AX19" s="1461"/>
      <c r="AY19" s="1462"/>
      <c r="BA19" s="1219">
        <v>45940</v>
      </c>
      <c r="BB19" s="134"/>
      <c r="BC19" s="134"/>
      <c r="BD19" s="115"/>
      <c r="BF19" s="1242"/>
      <c r="BG19" s="191" t="s">
        <v>393</v>
      </c>
      <c r="BH19" s="191"/>
      <c r="BI19" s="192" t="s">
        <v>54</v>
      </c>
      <c r="BK19" s="1202">
        <v>46001</v>
      </c>
      <c r="BL19" s="133"/>
      <c r="BM19" s="133"/>
      <c r="BN19" s="113"/>
      <c r="BP19" s="27">
        <v>2</v>
      </c>
      <c r="BQ19" s="7" t="s">
        <v>389</v>
      </c>
      <c r="BR19" s="38" t="s">
        <v>25</v>
      </c>
      <c r="BS19" s="120" t="s">
        <v>78</v>
      </c>
    </row>
    <row r="20" spans="2:71" ht="15.75" customHeight="1" thickBot="1" x14ac:dyDescent="0.3">
      <c r="B20" s="27" t="s">
        <v>196</v>
      </c>
      <c r="C20" s="7" t="s">
        <v>390</v>
      </c>
      <c r="D20" s="38" t="s">
        <v>29</v>
      </c>
      <c r="E20" s="120" t="s">
        <v>79</v>
      </c>
      <c r="G20" s="1207">
        <v>45665</v>
      </c>
      <c r="H20" s="1496" t="s">
        <v>63</v>
      </c>
      <c r="I20" s="1496"/>
      <c r="J20" s="1497"/>
      <c r="L20" s="1225"/>
      <c r="M20" s="1523"/>
      <c r="N20" s="1523"/>
      <c r="O20" s="1524"/>
      <c r="Q20" s="1241"/>
      <c r="R20" s="128" t="s">
        <v>392</v>
      </c>
      <c r="S20" s="128" t="s">
        <v>62</v>
      </c>
      <c r="T20" s="129" t="s">
        <v>54</v>
      </c>
      <c r="V20" s="1205">
        <v>45755</v>
      </c>
      <c r="W20" s="1461" t="s">
        <v>145</v>
      </c>
      <c r="X20" s="1461"/>
      <c r="Y20" s="1462"/>
      <c r="AA20" s="1205">
        <v>45790</v>
      </c>
      <c r="AB20" s="1461" t="s">
        <v>419</v>
      </c>
      <c r="AC20" s="1461"/>
      <c r="AD20" s="1462"/>
      <c r="AF20" s="1205">
        <v>45818</v>
      </c>
      <c r="AG20" s="1461" t="s">
        <v>444</v>
      </c>
      <c r="AH20" s="1461"/>
      <c r="AI20" s="1462"/>
      <c r="AL20" s="1211">
        <v>45852</v>
      </c>
      <c r="AM20" s="130"/>
      <c r="AN20" s="1330"/>
      <c r="AO20" s="1332">
        <v>29</v>
      </c>
      <c r="AQ20" s="1334">
        <v>45881</v>
      </c>
      <c r="AR20" s="1570" t="s">
        <v>265</v>
      </c>
      <c r="AS20" s="1571"/>
      <c r="AT20" s="1572"/>
      <c r="AV20" s="1235"/>
      <c r="AW20" s="1463" t="s">
        <v>133</v>
      </c>
      <c r="AX20" s="1463"/>
      <c r="AY20" s="202" t="s">
        <v>54</v>
      </c>
      <c r="BA20" s="1203">
        <v>45941</v>
      </c>
      <c r="BB20" s="132"/>
      <c r="BC20" s="132"/>
      <c r="BD20" s="109"/>
      <c r="BF20" s="1209">
        <v>45971</v>
      </c>
      <c r="BG20" s="139"/>
      <c r="BH20" s="139"/>
      <c r="BI20" s="111">
        <v>46</v>
      </c>
      <c r="BK20" s="1219">
        <v>46002</v>
      </c>
      <c r="BL20" s="134"/>
      <c r="BM20" s="134"/>
      <c r="BN20" s="115"/>
      <c r="BP20" s="27" t="s">
        <v>196</v>
      </c>
      <c r="BQ20" s="7" t="s">
        <v>390</v>
      </c>
      <c r="BR20" s="38" t="s">
        <v>29</v>
      </c>
      <c r="BS20" s="120" t="s">
        <v>79</v>
      </c>
    </row>
    <row r="21" spans="2:71" ht="15.75" customHeight="1" thickBot="1" x14ac:dyDescent="0.3">
      <c r="B21" s="27">
        <v>1</v>
      </c>
      <c r="C21" s="7" t="s">
        <v>391</v>
      </c>
      <c r="D21" s="38" t="s">
        <v>21</v>
      </c>
      <c r="E21" s="120" t="s">
        <v>83</v>
      </c>
      <c r="G21" s="1208"/>
      <c r="H21" s="1486" t="s">
        <v>133</v>
      </c>
      <c r="I21" s="1486"/>
      <c r="J21" s="195" t="s">
        <v>54</v>
      </c>
      <c r="L21" s="1160">
        <v>45697</v>
      </c>
      <c r="M21" s="1478" t="s">
        <v>346</v>
      </c>
      <c r="N21" s="1478"/>
      <c r="O21" s="1479"/>
      <c r="Q21" s="1221">
        <v>45725</v>
      </c>
      <c r="R21" s="65"/>
      <c r="S21" s="65"/>
      <c r="T21" s="84"/>
      <c r="V21" s="1235"/>
      <c r="W21" s="1463" t="s">
        <v>133</v>
      </c>
      <c r="X21" s="1463"/>
      <c r="Y21" s="202" t="s">
        <v>54</v>
      </c>
      <c r="AA21" s="1257"/>
      <c r="AB21" s="1542" t="s">
        <v>133</v>
      </c>
      <c r="AC21" s="1542"/>
      <c r="AD21" s="204" t="s">
        <v>54</v>
      </c>
      <c r="AF21" s="1235"/>
      <c r="AG21" s="1463" t="s">
        <v>133</v>
      </c>
      <c r="AH21" s="1463"/>
      <c r="AI21" s="202" t="s">
        <v>54</v>
      </c>
      <c r="AL21" s="1266">
        <v>45853</v>
      </c>
      <c r="AM21" s="161" t="s">
        <v>110</v>
      </c>
      <c r="AN21" s="1149"/>
      <c r="AO21" s="1333"/>
      <c r="AQ21" s="1323">
        <v>45882</v>
      </c>
      <c r="AR21" s="1571" t="s">
        <v>266</v>
      </c>
      <c r="AS21" s="1571"/>
      <c r="AT21" s="1572"/>
      <c r="AV21" s="1207">
        <v>45910</v>
      </c>
      <c r="AW21" s="1581" t="s">
        <v>859</v>
      </c>
      <c r="AX21" s="1581"/>
      <c r="AY21" s="200"/>
      <c r="BA21" s="1160">
        <v>45942</v>
      </c>
      <c r="BB21" s="1530" t="s">
        <v>433</v>
      </c>
      <c r="BC21" s="1530"/>
      <c r="BD21" s="1531"/>
      <c r="BF21" s="1205">
        <v>45972</v>
      </c>
      <c r="BG21" s="1461" t="s">
        <v>436</v>
      </c>
      <c r="BH21" s="1461"/>
      <c r="BI21" s="1462"/>
      <c r="BK21" s="1219">
        <v>46003</v>
      </c>
      <c r="BL21" s="134"/>
      <c r="BM21" s="134"/>
      <c r="BN21" s="115"/>
      <c r="BP21" s="27">
        <v>1</v>
      </c>
      <c r="BQ21" s="7" t="s">
        <v>391</v>
      </c>
      <c r="BR21" s="38" t="s">
        <v>21</v>
      </c>
      <c r="BS21" s="120" t="s">
        <v>83</v>
      </c>
    </row>
    <row r="22" spans="2:71" ht="15.75" customHeight="1" thickBot="1" x14ac:dyDescent="0.3">
      <c r="B22" s="27">
        <v>1</v>
      </c>
      <c r="C22" s="3" t="s">
        <v>392</v>
      </c>
      <c r="D22" s="28" t="s">
        <v>248</v>
      </c>
      <c r="E22" s="120" t="s">
        <v>84</v>
      </c>
      <c r="G22" s="1209">
        <v>45666</v>
      </c>
      <c r="H22" s="57"/>
      <c r="I22" s="57"/>
      <c r="J22" s="58"/>
      <c r="L22" s="1215"/>
      <c r="M22" s="1480" t="s">
        <v>98</v>
      </c>
      <c r="N22" s="1480"/>
      <c r="O22" s="216"/>
      <c r="Q22" s="1222">
        <v>45726</v>
      </c>
      <c r="R22" s="32"/>
      <c r="S22" s="32"/>
      <c r="T22" s="109">
        <v>11</v>
      </c>
      <c r="V22" s="1207">
        <v>45756</v>
      </c>
      <c r="W22" s="1496" t="s">
        <v>414</v>
      </c>
      <c r="X22" s="1496"/>
      <c r="Y22" s="1497"/>
      <c r="AA22" s="1258">
        <v>45790</v>
      </c>
      <c r="AB22" s="1534" t="s">
        <v>197</v>
      </c>
      <c r="AC22" s="1534"/>
      <c r="AD22" s="1535"/>
      <c r="AF22" s="1217">
        <v>45819</v>
      </c>
      <c r="AG22" s="1475" t="s">
        <v>197</v>
      </c>
      <c r="AH22" s="1475"/>
      <c r="AI22" s="1476"/>
      <c r="AL22" s="1266">
        <v>45854</v>
      </c>
      <c r="AM22" s="130"/>
      <c r="AN22" s="1330"/>
      <c r="AO22" s="1333"/>
      <c r="AQ22" s="1323">
        <v>45883</v>
      </c>
      <c r="AR22" s="1585" t="s">
        <v>110</v>
      </c>
      <c r="AS22" s="1585"/>
      <c r="AT22" s="1150"/>
      <c r="AV22" s="1262">
        <v>45911</v>
      </c>
      <c r="AW22" s="1582"/>
      <c r="AX22" s="1582"/>
      <c r="AY22" s="198" t="s">
        <v>31</v>
      </c>
      <c r="BA22" s="1295"/>
      <c r="BB22" s="1532"/>
      <c r="BC22" s="1532"/>
      <c r="BD22" s="1533"/>
      <c r="BF22" s="1235"/>
      <c r="BG22" s="1463" t="s">
        <v>133</v>
      </c>
      <c r="BH22" s="1463"/>
      <c r="BI22" s="202" t="s">
        <v>54</v>
      </c>
      <c r="BK22" s="1203">
        <v>46004</v>
      </c>
      <c r="BL22" s="132"/>
      <c r="BM22" s="132"/>
      <c r="BN22" s="109"/>
      <c r="BP22" s="27">
        <v>1</v>
      </c>
      <c r="BQ22" s="3" t="s">
        <v>392</v>
      </c>
      <c r="BR22" s="28" t="s">
        <v>248</v>
      </c>
      <c r="BS22" s="120" t="s">
        <v>84</v>
      </c>
    </row>
    <row r="23" spans="2:71" ht="15.75" customHeight="1" thickBot="1" x14ac:dyDescent="0.3">
      <c r="B23" s="27">
        <v>2</v>
      </c>
      <c r="C23" s="7" t="s">
        <v>393</v>
      </c>
      <c r="D23" s="38" t="s">
        <v>324</v>
      </c>
      <c r="E23" s="120" t="s">
        <v>92</v>
      </c>
      <c r="G23" s="1210">
        <v>45667</v>
      </c>
      <c r="H23" s="1547" t="s">
        <v>246</v>
      </c>
      <c r="I23" s="1547"/>
      <c r="J23" s="1548"/>
      <c r="L23" s="1216"/>
      <c r="M23" s="187" t="s">
        <v>384</v>
      </c>
      <c r="N23" s="187" t="s">
        <v>380</v>
      </c>
      <c r="O23" s="188" t="s">
        <v>93</v>
      </c>
      <c r="Q23" s="1205">
        <v>45727</v>
      </c>
      <c r="R23" s="1461" t="s">
        <v>410</v>
      </c>
      <c r="S23" s="1461"/>
      <c r="T23" s="1462"/>
      <c r="V23" s="1236"/>
      <c r="W23" s="1486" t="s">
        <v>133</v>
      </c>
      <c r="X23" s="1486"/>
      <c r="Y23" s="195" t="s">
        <v>54</v>
      </c>
      <c r="AA23" s="1237"/>
      <c r="AB23" s="1477" t="s">
        <v>133</v>
      </c>
      <c r="AC23" s="1477"/>
      <c r="AD23" s="206" t="s">
        <v>54</v>
      </c>
      <c r="AF23" s="1237"/>
      <c r="AG23" s="1477" t="s">
        <v>133</v>
      </c>
      <c r="AH23" s="1477"/>
      <c r="AI23" s="206" t="s">
        <v>54</v>
      </c>
      <c r="AL23" s="1266">
        <v>45855</v>
      </c>
      <c r="AM23" s="126"/>
      <c r="AN23" s="1326"/>
      <c r="AO23" s="1333"/>
      <c r="AQ23" s="1348"/>
      <c r="AR23" s="1326" t="s">
        <v>381</v>
      </c>
      <c r="AS23" s="1326" t="s">
        <v>393</v>
      </c>
      <c r="AT23" s="1335"/>
      <c r="AV23" s="1236"/>
      <c r="AW23" s="1486" t="s">
        <v>133</v>
      </c>
      <c r="AX23" s="1486"/>
      <c r="AY23" s="195" t="s">
        <v>37</v>
      </c>
      <c r="BA23" s="1215"/>
      <c r="BB23" s="1480" t="s">
        <v>133</v>
      </c>
      <c r="BC23" s="1480"/>
      <c r="BD23" s="186"/>
      <c r="BF23" s="1202">
        <v>45973</v>
      </c>
      <c r="BG23" s="133"/>
      <c r="BH23" s="133"/>
      <c r="BI23" s="113"/>
      <c r="BK23" s="1160">
        <v>46005</v>
      </c>
      <c r="BL23" s="1478" t="s">
        <v>302</v>
      </c>
      <c r="BM23" s="1478"/>
      <c r="BN23" s="1479"/>
      <c r="BP23" s="27">
        <v>2</v>
      </c>
      <c r="BQ23" s="7" t="s">
        <v>393</v>
      </c>
      <c r="BR23" s="38" t="s">
        <v>324</v>
      </c>
      <c r="BS23" s="120" t="s">
        <v>92</v>
      </c>
    </row>
    <row r="24" spans="2:71" ht="15.75" customHeight="1" thickBot="1" x14ac:dyDescent="0.3">
      <c r="G24" s="1211"/>
      <c r="H24" s="1549"/>
      <c r="I24" s="1549"/>
      <c r="J24" s="1550"/>
      <c r="L24" s="1209">
        <v>45698</v>
      </c>
      <c r="M24" s="67"/>
      <c r="N24" s="67"/>
      <c r="O24" s="111">
        <v>7</v>
      </c>
      <c r="Q24" s="1235"/>
      <c r="R24" s="1463" t="s">
        <v>133</v>
      </c>
      <c r="S24" s="1463"/>
      <c r="T24" s="202" t="s">
        <v>54</v>
      </c>
      <c r="V24" s="1202">
        <v>45757</v>
      </c>
      <c r="W24" s="65"/>
      <c r="X24" s="65"/>
      <c r="Y24" s="66"/>
      <c r="AA24" s="1202">
        <v>45791</v>
      </c>
      <c r="AB24" s="65"/>
      <c r="AC24" s="65"/>
      <c r="AD24" s="66"/>
      <c r="AF24" s="1202">
        <v>45820</v>
      </c>
      <c r="AG24" s="65"/>
      <c r="AH24" s="65"/>
      <c r="AI24" s="66"/>
      <c r="AL24" s="1344">
        <v>45856</v>
      </c>
      <c r="AM24" s="126" t="s">
        <v>385</v>
      </c>
      <c r="AN24" s="1326"/>
      <c r="AO24" s="1333"/>
      <c r="AQ24" s="1297">
        <v>45884</v>
      </c>
      <c r="AR24" s="165" t="s">
        <v>113</v>
      </c>
      <c r="AS24" s="165"/>
      <c r="AT24" s="171"/>
      <c r="AV24" s="1202">
        <v>45912</v>
      </c>
      <c r="AW24" s="133"/>
      <c r="AX24" s="133"/>
      <c r="AY24" s="113"/>
      <c r="BA24" s="1234"/>
      <c r="BB24" s="187" t="s">
        <v>383</v>
      </c>
      <c r="BC24" s="187" t="s">
        <v>291</v>
      </c>
      <c r="BD24" s="188"/>
      <c r="BF24" s="1219">
        <v>45974</v>
      </c>
      <c r="BG24" s="134"/>
      <c r="BH24" s="134"/>
      <c r="BI24" s="115"/>
      <c r="BK24" s="1268"/>
      <c r="BL24" s="1480" t="s">
        <v>134</v>
      </c>
      <c r="BM24" s="1480"/>
      <c r="BN24" s="186"/>
    </row>
    <row r="25" spans="2:71" ht="15.75" customHeight="1" thickBot="1" x14ac:dyDescent="0.3">
      <c r="B25" s="100"/>
      <c r="G25" s="1212"/>
      <c r="H25" s="128" t="s">
        <v>394</v>
      </c>
      <c r="I25" s="128" t="s">
        <v>62</v>
      </c>
      <c r="J25" s="129" t="s">
        <v>54</v>
      </c>
      <c r="L25" s="1205">
        <v>45699</v>
      </c>
      <c r="M25" s="1461" t="s">
        <v>406</v>
      </c>
      <c r="N25" s="1461"/>
      <c r="O25" s="1462"/>
      <c r="Q25" s="1202">
        <v>45728</v>
      </c>
      <c r="R25" s="65"/>
      <c r="S25" s="65"/>
      <c r="T25" s="84"/>
      <c r="V25" s="1219">
        <v>45758</v>
      </c>
      <c r="W25" s="13"/>
      <c r="X25" s="13"/>
      <c r="Y25" s="91"/>
      <c r="Z25" s="54"/>
      <c r="AA25" s="1219">
        <v>45792</v>
      </c>
      <c r="AB25" s="13"/>
      <c r="AC25" s="13"/>
      <c r="AD25" s="35"/>
      <c r="AF25" s="1219">
        <v>45821</v>
      </c>
      <c r="AG25" s="13"/>
      <c r="AH25" s="13"/>
      <c r="AI25" s="35"/>
      <c r="AL25" s="1248">
        <v>45857</v>
      </c>
      <c r="AM25" s="126" t="s">
        <v>389</v>
      </c>
      <c r="AN25" s="1326" t="s">
        <v>391</v>
      </c>
      <c r="AO25" s="1335" t="s">
        <v>39</v>
      </c>
      <c r="AQ25" s="1180">
        <v>45885</v>
      </c>
      <c r="AR25" s="1543" t="s">
        <v>426</v>
      </c>
      <c r="AS25" s="1543"/>
      <c r="AT25" s="1544"/>
      <c r="AV25" s="1203">
        <v>45913</v>
      </c>
      <c r="AW25" s="132"/>
      <c r="AX25" s="132"/>
      <c r="AY25" s="109"/>
      <c r="BA25" s="1209">
        <v>45943</v>
      </c>
      <c r="BB25" s="139"/>
      <c r="BC25" s="139"/>
      <c r="BD25" s="111">
        <v>42</v>
      </c>
      <c r="BF25" s="1219">
        <v>45975</v>
      </c>
      <c r="BG25" s="134"/>
      <c r="BH25" s="134"/>
      <c r="BI25" s="115"/>
      <c r="BK25" s="1234"/>
      <c r="BL25" s="187" t="s">
        <v>385</v>
      </c>
      <c r="BM25" s="187" t="s">
        <v>389</v>
      </c>
      <c r="BN25" s="188" t="s">
        <v>54</v>
      </c>
    </row>
    <row r="26" spans="2:71" ht="15.75" customHeight="1" thickBot="1" x14ac:dyDescent="0.3">
      <c r="B26" s="229" t="s">
        <v>128</v>
      </c>
      <c r="C26" s="6"/>
      <c r="G26" s="1172">
        <v>45668</v>
      </c>
      <c r="H26" s="1540" t="s">
        <v>261</v>
      </c>
      <c r="I26" s="1540"/>
      <c r="J26" s="1541"/>
      <c r="L26" s="1206"/>
      <c r="M26" s="1463" t="s">
        <v>133</v>
      </c>
      <c r="N26" s="1463"/>
      <c r="O26" s="202" t="s">
        <v>54</v>
      </c>
      <c r="Q26" s="1222">
        <v>45729</v>
      </c>
      <c r="R26" s="32"/>
      <c r="S26" s="32"/>
      <c r="T26" s="85"/>
      <c r="V26" s="1203">
        <v>45759</v>
      </c>
      <c r="W26" s="32"/>
      <c r="X26" s="32"/>
      <c r="Y26" s="26"/>
      <c r="AA26" s="1222">
        <v>45793</v>
      </c>
      <c r="AB26" s="32"/>
      <c r="AC26" s="32"/>
      <c r="AD26" s="26"/>
      <c r="AF26" s="1312">
        <v>45822</v>
      </c>
      <c r="AG26" s="1318" t="s">
        <v>446</v>
      </c>
      <c r="AH26" s="159"/>
      <c r="AI26" s="160"/>
      <c r="AL26" s="1345"/>
      <c r="AM26" s="128" t="s">
        <v>388</v>
      </c>
      <c r="AN26" s="1143" t="s">
        <v>390</v>
      </c>
      <c r="AO26" s="1144" t="s">
        <v>38</v>
      </c>
      <c r="AQ26" s="1233">
        <v>45886</v>
      </c>
      <c r="AR26" s="1574" t="s">
        <v>357</v>
      </c>
      <c r="AS26" s="1575"/>
      <c r="AT26" s="1576"/>
      <c r="AV26" s="1160">
        <v>45914</v>
      </c>
      <c r="AW26" s="169" t="s">
        <v>115</v>
      </c>
      <c r="AX26" s="159"/>
      <c r="AY26" s="160"/>
      <c r="BA26" s="1205">
        <v>45944</v>
      </c>
      <c r="BB26" s="1461" t="s">
        <v>432</v>
      </c>
      <c r="BC26" s="1461"/>
      <c r="BD26" s="1462"/>
      <c r="BF26" s="1203">
        <v>45976</v>
      </c>
      <c r="BG26" s="132"/>
      <c r="BH26" s="132"/>
      <c r="BI26" s="109"/>
      <c r="BK26" s="1209">
        <v>46006</v>
      </c>
      <c r="BL26" s="139"/>
      <c r="BM26" s="139"/>
      <c r="BN26" s="111">
        <v>51</v>
      </c>
      <c r="BP26" s="229" t="s">
        <v>128</v>
      </c>
      <c r="BQ26" s="6"/>
    </row>
    <row r="27" spans="2:71" ht="15.75" customHeight="1" thickBot="1" x14ac:dyDescent="0.3">
      <c r="B27" s="117" t="s">
        <v>31</v>
      </c>
      <c r="C27" s="12" t="s">
        <v>33</v>
      </c>
      <c r="D27" s="12"/>
      <c r="E27" s="24"/>
      <c r="G27" s="1213"/>
      <c r="H27" s="1474" t="s">
        <v>98</v>
      </c>
      <c r="I27" s="1474"/>
      <c r="J27" s="193"/>
      <c r="K27" s="19"/>
      <c r="L27" s="1217">
        <v>45700</v>
      </c>
      <c r="M27" s="1475" t="s">
        <v>197</v>
      </c>
      <c r="N27" s="1475"/>
      <c r="O27" s="1476"/>
      <c r="Q27" s="1217">
        <v>45730</v>
      </c>
      <c r="R27" s="1475" t="s">
        <v>197</v>
      </c>
      <c r="S27" s="1475"/>
      <c r="T27" s="1476"/>
      <c r="V27" s="1285">
        <v>45760</v>
      </c>
      <c r="W27" s="1286" t="s">
        <v>374</v>
      </c>
      <c r="X27" s="1286"/>
      <c r="Y27" s="1287"/>
      <c r="AA27" s="1259">
        <v>45794</v>
      </c>
      <c r="AB27" s="1525" t="s">
        <v>206</v>
      </c>
      <c r="AC27" s="1525"/>
      <c r="AD27" s="1526"/>
      <c r="AF27" s="1294"/>
      <c r="AG27" s="1311" t="s">
        <v>445</v>
      </c>
      <c r="AH27" s="179"/>
      <c r="AI27" s="180"/>
      <c r="AL27" s="1221">
        <v>45858</v>
      </c>
      <c r="AM27" s="65"/>
      <c r="AN27" s="65"/>
      <c r="AO27" s="66"/>
      <c r="AQ27" s="1215"/>
      <c r="AR27" s="1480" t="s">
        <v>134</v>
      </c>
      <c r="AS27" s="1480"/>
      <c r="AT27" s="186"/>
      <c r="AV27" s="1268"/>
      <c r="AW27" s="39" t="s">
        <v>133</v>
      </c>
      <c r="AX27" s="161"/>
      <c r="AY27" s="127"/>
      <c r="BA27" s="1235"/>
      <c r="BB27" s="1463" t="s">
        <v>133</v>
      </c>
      <c r="BC27" s="1463"/>
      <c r="BD27" s="202" t="s">
        <v>54</v>
      </c>
      <c r="BF27" s="1160">
        <v>45977</v>
      </c>
      <c r="BG27" s="1545" t="s">
        <v>437</v>
      </c>
      <c r="BH27" s="1545"/>
      <c r="BI27" s="1546"/>
      <c r="BK27" s="1205">
        <v>46007</v>
      </c>
      <c r="BL27" s="1461" t="s">
        <v>441</v>
      </c>
      <c r="BM27" s="1461"/>
      <c r="BN27" s="1462"/>
      <c r="BP27" s="117" t="s">
        <v>31</v>
      </c>
      <c r="BQ27" s="12" t="s">
        <v>33</v>
      </c>
      <c r="BR27" s="12"/>
      <c r="BS27" s="12"/>
    </row>
    <row r="28" spans="2:71" ht="15.75" customHeight="1" thickBot="1" x14ac:dyDescent="0.3">
      <c r="B28" s="118" t="s">
        <v>32</v>
      </c>
      <c r="C28" s="12" t="s">
        <v>68</v>
      </c>
      <c r="D28" s="12"/>
      <c r="E28" s="24"/>
      <c r="G28" s="1214"/>
      <c r="H28" s="191" t="s">
        <v>60</v>
      </c>
      <c r="I28" s="191" t="s">
        <v>393</v>
      </c>
      <c r="J28" s="192" t="s">
        <v>54</v>
      </c>
      <c r="K28" s="3"/>
      <c r="L28" s="1218"/>
      <c r="M28" s="1477" t="s">
        <v>133</v>
      </c>
      <c r="N28" s="1477"/>
      <c r="O28" s="206" t="s">
        <v>54</v>
      </c>
      <c r="Q28" s="1237"/>
      <c r="R28" s="1477" t="s">
        <v>133</v>
      </c>
      <c r="S28" s="1477"/>
      <c r="T28" s="206" t="s">
        <v>54</v>
      </c>
      <c r="V28" s="1288"/>
      <c r="W28" s="1289" t="s">
        <v>329</v>
      </c>
      <c r="X28" s="1289"/>
      <c r="Y28" s="1290"/>
      <c r="AA28" s="1211"/>
      <c r="AB28" s="1460" t="s">
        <v>133</v>
      </c>
      <c r="AC28" s="1460"/>
      <c r="AD28" s="127" t="s">
        <v>32</v>
      </c>
      <c r="AF28" s="1294"/>
      <c r="AG28" s="1311" t="s">
        <v>331</v>
      </c>
      <c r="AH28" s="130"/>
      <c r="AI28" s="131"/>
      <c r="AJ28" s="100"/>
      <c r="AK28" s="100"/>
      <c r="AL28" s="1219" t="s">
        <v>853</v>
      </c>
      <c r="AM28" s="13"/>
      <c r="AN28" s="13"/>
      <c r="AO28" s="115">
        <v>30</v>
      </c>
      <c r="AQ28" s="1234"/>
      <c r="AR28" s="187" t="s">
        <v>387</v>
      </c>
      <c r="AS28" s="187" t="s">
        <v>381</v>
      </c>
      <c r="AT28" s="188" t="s">
        <v>107</v>
      </c>
      <c r="AV28" s="1250"/>
      <c r="AW28" s="170" t="s">
        <v>379</v>
      </c>
      <c r="AX28" s="126" t="s">
        <v>391</v>
      </c>
      <c r="AY28" s="140"/>
      <c r="BA28" s="1202">
        <v>45945</v>
      </c>
      <c r="BB28" s="133"/>
      <c r="BC28" s="133"/>
      <c r="BD28" s="113"/>
      <c r="BF28" s="1268"/>
      <c r="BG28" s="1480" t="s">
        <v>133</v>
      </c>
      <c r="BH28" s="1480"/>
      <c r="BI28" s="186" t="s">
        <v>31</v>
      </c>
      <c r="BK28" s="1235"/>
      <c r="BL28" s="1463" t="s">
        <v>133</v>
      </c>
      <c r="BM28" s="1463"/>
      <c r="BN28" s="202" t="s">
        <v>54</v>
      </c>
      <c r="BP28" s="118" t="s">
        <v>32</v>
      </c>
      <c r="BQ28" s="12" t="s">
        <v>68</v>
      </c>
      <c r="BR28" s="12"/>
      <c r="BS28" s="12"/>
    </row>
    <row r="29" spans="2:71" ht="15.75" customHeight="1" thickBot="1" x14ac:dyDescent="0.3">
      <c r="B29" s="118" t="s">
        <v>30</v>
      </c>
      <c r="C29" s="12" t="s">
        <v>34</v>
      </c>
      <c r="D29" s="12"/>
      <c r="E29" s="24"/>
      <c r="G29" s="1160">
        <v>45669</v>
      </c>
      <c r="H29" s="1530" t="s">
        <v>401</v>
      </c>
      <c r="I29" s="1530"/>
      <c r="J29" s="222"/>
      <c r="K29" s="7"/>
      <c r="L29" s="1202">
        <v>45701</v>
      </c>
      <c r="M29" s="65"/>
      <c r="N29" s="65"/>
      <c r="O29" s="66"/>
      <c r="Q29" s="1238">
        <v>45731</v>
      </c>
      <c r="R29" s="67"/>
      <c r="S29" s="67"/>
      <c r="T29" s="86"/>
      <c r="V29" s="1275"/>
      <c r="W29" s="1291" t="s">
        <v>396</v>
      </c>
      <c r="X29" s="1291"/>
      <c r="Y29" s="1276"/>
      <c r="AA29" s="1260"/>
      <c r="AB29" s="126" t="s">
        <v>391</v>
      </c>
      <c r="AC29" s="126" t="s">
        <v>62</v>
      </c>
      <c r="AD29" s="127" t="s">
        <v>30</v>
      </c>
      <c r="AF29" s="1319"/>
      <c r="AG29" s="1136" t="s">
        <v>395</v>
      </c>
      <c r="AH29" s="128" t="s">
        <v>62</v>
      </c>
      <c r="AI29" s="129" t="s">
        <v>54</v>
      </c>
      <c r="AL29" s="1219">
        <v>45860</v>
      </c>
      <c r="AM29" s="13"/>
      <c r="AN29" s="13"/>
      <c r="AO29" s="35"/>
      <c r="AQ29" s="1231">
        <v>45887</v>
      </c>
      <c r="AR29" s="136"/>
      <c r="AS29" s="136"/>
      <c r="AT29" s="137">
        <v>34</v>
      </c>
      <c r="AV29" s="1209">
        <v>45915</v>
      </c>
      <c r="AW29" s="139"/>
      <c r="AX29" s="139"/>
      <c r="AY29" s="111"/>
      <c r="BA29" s="1219">
        <v>45946</v>
      </c>
      <c r="BB29" s="134"/>
      <c r="BC29" s="134"/>
      <c r="BD29" s="115"/>
      <c r="BF29" s="1234"/>
      <c r="BG29" s="187" t="s">
        <v>386</v>
      </c>
      <c r="BH29" s="187" t="s">
        <v>389</v>
      </c>
      <c r="BI29" s="188" t="s">
        <v>38</v>
      </c>
      <c r="BK29" s="1207">
        <v>46008</v>
      </c>
      <c r="BL29" s="1496" t="s">
        <v>303</v>
      </c>
      <c r="BM29" s="1496"/>
      <c r="BN29" s="1497"/>
      <c r="BP29" s="118" t="s">
        <v>30</v>
      </c>
      <c r="BQ29" s="12" t="s">
        <v>34</v>
      </c>
      <c r="BR29" s="12"/>
      <c r="BS29" s="12"/>
    </row>
    <row r="30" spans="2:71" ht="15.75" customHeight="1" thickBot="1" x14ac:dyDescent="0.3">
      <c r="B30" s="118" t="s">
        <v>50</v>
      </c>
      <c r="C30" s="12" t="s">
        <v>51</v>
      </c>
      <c r="D30" s="12"/>
      <c r="E30" s="24"/>
      <c r="G30" s="1215"/>
      <c r="H30" s="1532"/>
      <c r="I30" s="1532"/>
      <c r="J30" s="186" t="s">
        <v>32</v>
      </c>
      <c r="L30" s="1219">
        <v>45702</v>
      </c>
      <c r="M30" s="13"/>
      <c r="N30" s="13"/>
      <c r="O30" s="35"/>
      <c r="Q30" s="1160">
        <v>45732</v>
      </c>
      <c r="R30" s="1478" t="s">
        <v>351</v>
      </c>
      <c r="S30" s="1478"/>
      <c r="T30" s="1479"/>
      <c r="V30" s="1251">
        <v>45760</v>
      </c>
      <c r="W30" s="1534" t="s">
        <v>197</v>
      </c>
      <c r="X30" s="1534"/>
      <c r="Y30" s="1535"/>
      <c r="AA30" s="1261">
        <v>45794</v>
      </c>
      <c r="AB30" s="1565" t="s">
        <v>420</v>
      </c>
      <c r="AC30" s="1565"/>
      <c r="AD30" s="1566"/>
      <c r="AF30" s="1221">
        <v>45823</v>
      </c>
      <c r="AG30" s="65"/>
      <c r="AH30" s="65"/>
      <c r="AI30" s="66"/>
      <c r="AL30" s="1219">
        <v>45861</v>
      </c>
      <c r="AM30" s="13"/>
      <c r="AN30" s="13"/>
      <c r="AO30" s="35"/>
      <c r="AQ30" s="1219">
        <v>45888</v>
      </c>
      <c r="AR30" s="134"/>
      <c r="AS30" s="134"/>
      <c r="AT30" s="115"/>
      <c r="AV30" s="1254">
        <v>45916</v>
      </c>
      <c r="AW30" s="1469" t="s">
        <v>428</v>
      </c>
      <c r="AX30" s="1469"/>
      <c r="AY30" s="1470"/>
      <c r="BA30" s="1222">
        <v>45947</v>
      </c>
      <c r="BB30" s="132"/>
      <c r="BC30" s="132"/>
      <c r="BD30" s="109"/>
      <c r="BF30" s="1209">
        <v>45978</v>
      </c>
      <c r="BG30" s="139"/>
      <c r="BH30" s="139"/>
      <c r="BI30" s="111">
        <v>47</v>
      </c>
      <c r="BK30" s="1236"/>
      <c r="BL30" s="1486" t="s">
        <v>133</v>
      </c>
      <c r="BM30" s="1486"/>
      <c r="BN30" s="195" t="s">
        <v>54</v>
      </c>
      <c r="BP30" s="118" t="s">
        <v>50</v>
      </c>
      <c r="BQ30" s="12" t="s">
        <v>51</v>
      </c>
      <c r="BR30" s="12"/>
      <c r="BS30" s="12"/>
    </row>
    <row r="31" spans="2:71" ht="15.75" customHeight="1" thickBot="1" x14ac:dyDescent="0.3">
      <c r="B31" s="116"/>
      <c r="C31" s="46"/>
      <c r="D31" s="46"/>
      <c r="E31" s="122"/>
      <c r="G31" s="1216"/>
      <c r="H31" s="187" t="s">
        <v>384</v>
      </c>
      <c r="I31" s="187" t="s">
        <v>312</v>
      </c>
      <c r="J31" s="188" t="s">
        <v>47</v>
      </c>
      <c r="L31" s="1203">
        <v>45703</v>
      </c>
      <c r="M31" s="32"/>
      <c r="N31" s="32"/>
      <c r="O31" s="26"/>
      <c r="Q31" s="1215"/>
      <c r="R31" s="1480" t="s">
        <v>98</v>
      </c>
      <c r="S31" s="1480"/>
      <c r="T31" s="186" t="s">
        <v>32</v>
      </c>
      <c r="V31" s="1237"/>
      <c r="W31" s="1477" t="s">
        <v>133</v>
      </c>
      <c r="X31" s="1477"/>
      <c r="Y31" s="206" t="s">
        <v>54</v>
      </c>
      <c r="AA31" s="1233">
        <v>45795</v>
      </c>
      <c r="AB31" s="1432"/>
      <c r="AC31" s="1432"/>
      <c r="AD31" s="1567"/>
      <c r="AF31" s="1222">
        <v>45824</v>
      </c>
      <c r="AG31" s="32"/>
      <c r="AH31" s="32"/>
      <c r="AI31" s="109">
        <v>25</v>
      </c>
      <c r="AL31" s="1219">
        <v>45862</v>
      </c>
      <c r="AM31" s="13"/>
      <c r="AN31" s="13"/>
      <c r="AO31" s="35"/>
      <c r="AQ31" s="1219">
        <v>45889</v>
      </c>
      <c r="AR31" s="134"/>
      <c r="AS31" s="134"/>
      <c r="AT31" s="115"/>
      <c r="AV31" s="1235"/>
      <c r="AW31" s="1463" t="s">
        <v>133</v>
      </c>
      <c r="AX31" s="1463"/>
      <c r="AY31" s="202" t="s">
        <v>54</v>
      </c>
      <c r="BA31" s="1244">
        <v>45948</v>
      </c>
      <c r="BB31" s="1577" t="s">
        <v>431</v>
      </c>
      <c r="BC31" s="1577"/>
      <c r="BD31" s="1578"/>
      <c r="BF31" s="1205">
        <v>45979</v>
      </c>
      <c r="BG31" s="1481" t="s">
        <v>438</v>
      </c>
      <c r="BH31" s="1481"/>
      <c r="BI31" s="1587"/>
      <c r="BK31" s="1202">
        <v>46009</v>
      </c>
      <c r="BL31" s="133"/>
      <c r="BM31" s="133"/>
      <c r="BN31" s="113"/>
      <c r="BP31" s="116"/>
      <c r="BQ31" s="46"/>
      <c r="BR31" s="46"/>
      <c r="BS31" s="46"/>
    </row>
    <row r="32" spans="2:71" ht="15.75" customHeight="1" thickBot="1" x14ac:dyDescent="0.3">
      <c r="B32" s="229" t="s">
        <v>55</v>
      </c>
      <c r="C32" s="6"/>
      <c r="D32" s="4"/>
      <c r="G32" s="1217">
        <v>45670</v>
      </c>
      <c r="H32" s="1475" t="s">
        <v>197</v>
      </c>
      <c r="I32" s="1475"/>
      <c r="J32" s="205">
        <v>3</v>
      </c>
      <c r="L32" s="1160">
        <v>45704</v>
      </c>
      <c r="M32" s="1478" t="s">
        <v>316</v>
      </c>
      <c r="N32" s="1478"/>
      <c r="O32" s="1479"/>
      <c r="Q32" s="1234"/>
      <c r="R32" s="187" t="s">
        <v>380</v>
      </c>
      <c r="S32" s="187" t="s">
        <v>384</v>
      </c>
      <c r="T32" s="188" t="s">
        <v>47</v>
      </c>
      <c r="V32" s="1209">
        <v>45761</v>
      </c>
      <c r="W32" s="67"/>
      <c r="X32" s="67"/>
      <c r="Y32" s="111">
        <v>16</v>
      </c>
      <c r="AA32" s="1215"/>
      <c r="AB32" s="1480" t="s">
        <v>133</v>
      </c>
      <c r="AC32" s="1480"/>
      <c r="AD32" s="216"/>
      <c r="AF32" s="1205">
        <v>45825</v>
      </c>
      <c r="AG32" s="1461" t="s">
        <v>146</v>
      </c>
      <c r="AH32" s="1461"/>
      <c r="AI32" s="1462"/>
      <c r="AL32" s="1219">
        <v>45863</v>
      </c>
      <c r="AM32" s="13"/>
      <c r="AN32" s="13"/>
      <c r="AO32" s="35"/>
      <c r="AQ32" s="1219">
        <v>45890</v>
      </c>
      <c r="AR32" s="134"/>
      <c r="AS32" s="134"/>
      <c r="AT32" s="115"/>
      <c r="AV32" s="1202">
        <v>45917</v>
      </c>
      <c r="AW32" s="133"/>
      <c r="AX32" s="133"/>
      <c r="AY32" s="113"/>
      <c r="BA32" s="1302"/>
      <c r="BB32" s="1579"/>
      <c r="BC32" s="1579"/>
      <c r="BD32" s="1580"/>
      <c r="BF32" s="1307"/>
      <c r="BG32" s="1588"/>
      <c r="BH32" s="1588"/>
      <c r="BI32" s="1589"/>
      <c r="BK32" s="1222">
        <v>46010</v>
      </c>
      <c r="BL32" s="132"/>
      <c r="BM32" s="132"/>
      <c r="BN32" s="109"/>
      <c r="BP32" s="229" t="s">
        <v>55</v>
      </c>
      <c r="BQ32" s="6"/>
      <c r="BR32" s="4"/>
    </row>
    <row r="33" spans="2:71" ht="15.75" customHeight="1" thickBot="1" x14ac:dyDescent="0.3">
      <c r="B33" s="118" t="s">
        <v>35</v>
      </c>
      <c r="C33" s="12" t="s">
        <v>132</v>
      </c>
      <c r="D33" s="12"/>
      <c r="E33" s="24"/>
      <c r="G33" s="1218"/>
      <c r="H33" s="1477" t="s">
        <v>133</v>
      </c>
      <c r="I33" s="1477"/>
      <c r="J33" s="206" t="s">
        <v>54</v>
      </c>
      <c r="L33" s="1215"/>
      <c r="M33" s="1480" t="s">
        <v>98</v>
      </c>
      <c r="N33" s="1480"/>
      <c r="O33" s="186" t="s">
        <v>32</v>
      </c>
      <c r="Q33" s="1209">
        <v>45733</v>
      </c>
      <c r="R33" s="67"/>
      <c r="S33" s="67"/>
      <c r="T33" s="111">
        <v>12</v>
      </c>
      <c r="V33" s="1205">
        <v>45762</v>
      </c>
      <c r="W33" s="1461" t="s">
        <v>413</v>
      </c>
      <c r="X33" s="1461"/>
      <c r="Y33" s="1462"/>
      <c r="AA33" s="1234"/>
      <c r="AB33" s="187" t="s">
        <v>382</v>
      </c>
      <c r="AC33" s="187" t="s">
        <v>390</v>
      </c>
      <c r="AD33" s="188" t="s">
        <v>96</v>
      </c>
      <c r="AF33" s="1235"/>
      <c r="AG33" s="1463" t="s">
        <v>133</v>
      </c>
      <c r="AH33" s="1463"/>
      <c r="AI33" s="202"/>
      <c r="AL33" s="1232">
        <v>45864</v>
      </c>
      <c r="AM33" s="1478" t="s">
        <v>373</v>
      </c>
      <c r="AN33" s="1478"/>
      <c r="AO33" s="1479"/>
      <c r="AQ33" s="1222">
        <v>45891</v>
      </c>
      <c r="AR33" s="132"/>
      <c r="AS33" s="132"/>
      <c r="AT33" s="109"/>
      <c r="AV33" s="1219">
        <v>45918</v>
      </c>
      <c r="AW33" s="134"/>
      <c r="AX33" s="134"/>
      <c r="AY33" s="115"/>
      <c r="BA33" s="1245"/>
      <c r="BB33" s="1520" t="s">
        <v>134</v>
      </c>
      <c r="BC33" s="1520"/>
      <c r="BD33" s="211" t="s">
        <v>31</v>
      </c>
      <c r="BF33" s="1235"/>
      <c r="BG33" s="1463" t="s">
        <v>133</v>
      </c>
      <c r="BH33" s="1463"/>
      <c r="BI33" s="202" t="s">
        <v>54</v>
      </c>
      <c r="BK33" s="1172">
        <v>46011</v>
      </c>
      <c r="BL33" s="208" t="s">
        <v>320</v>
      </c>
      <c r="BM33" s="159"/>
      <c r="BN33" s="160"/>
      <c r="BP33" s="118" t="s">
        <v>35</v>
      </c>
      <c r="BQ33" s="12" t="s">
        <v>132</v>
      </c>
      <c r="BR33" s="12"/>
      <c r="BS33" s="12"/>
    </row>
    <row r="34" spans="2:71" ht="15.75" customHeight="1" thickBot="1" x14ac:dyDescent="0.3">
      <c r="B34" s="118" t="s">
        <v>37</v>
      </c>
      <c r="C34" s="12" t="s">
        <v>49</v>
      </c>
      <c r="D34" s="12"/>
      <c r="E34" s="24"/>
      <c r="G34" s="1205">
        <v>45671</v>
      </c>
      <c r="H34" s="1481" t="s">
        <v>370</v>
      </c>
      <c r="I34" s="1481"/>
      <c r="J34" s="228" t="s">
        <v>50</v>
      </c>
      <c r="L34" s="1216"/>
      <c r="M34" s="187" t="s">
        <v>385</v>
      </c>
      <c r="N34" s="187" t="s">
        <v>381</v>
      </c>
      <c r="O34" s="188" t="s">
        <v>39</v>
      </c>
      <c r="Q34" s="1205">
        <v>45734</v>
      </c>
      <c r="R34" s="1461" t="s">
        <v>120</v>
      </c>
      <c r="S34" s="1461"/>
      <c r="T34" s="1462"/>
      <c r="V34" s="1235"/>
      <c r="W34" s="1463" t="s">
        <v>133</v>
      </c>
      <c r="X34" s="1463"/>
      <c r="Y34" s="202" t="s">
        <v>54</v>
      </c>
      <c r="AA34" s="1209">
        <v>45796</v>
      </c>
      <c r="AB34" s="67"/>
      <c r="AC34" s="67"/>
      <c r="AD34" s="111">
        <v>21</v>
      </c>
      <c r="AF34" s="1263">
        <v>45826</v>
      </c>
      <c r="AG34" s="1496" t="s">
        <v>205</v>
      </c>
      <c r="AH34" s="1496"/>
      <c r="AI34" s="1497"/>
      <c r="AL34" s="1295">
        <v>45865</v>
      </c>
      <c r="AM34" s="1568" t="s">
        <v>358</v>
      </c>
      <c r="AN34" s="1568"/>
      <c r="AO34" s="1569"/>
      <c r="AQ34" s="1160">
        <v>45892</v>
      </c>
      <c r="AR34" s="1478" t="s">
        <v>356</v>
      </c>
      <c r="AS34" s="1478"/>
      <c r="AT34" s="1479"/>
      <c r="AV34" s="1219">
        <v>45919</v>
      </c>
      <c r="AW34" s="134"/>
      <c r="AX34" s="134"/>
      <c r="AY34" s="115"/>
      <c r="BA34" s="1246"/>
      <c r="BB34" s="185" t="s">
        <v>386</v>
      </c>
      <c r="BC34" s="185" t="s">
        <v>378</v>
      </c>
      <c r="BD34" s="184" t="s">
        <v>39</v>
      </c>
      <c r="BF34" s="1207">
        <v>45980</v>
      </c>
      <c r="BG34" s="1581" t="s">
        <v>439</v>
      </c>
      <c r="BH34" s="1581"/>
      <c r="BI34" s="200"/>
      <c r="BK34" s="1304"/>
      <c r="BL34" s="208" t="s">
        <v>303</v>
      </c>
      <c r="BM34" s="179"/>
      <c r="BN34" s="180"/>
      <c r="BP34" s="118" t="s">
        <v>37</v>
      </c>
      <c r="BQ34" s="12" t="s">
        <v>49</v>
      </c>
      <c r="BR34" s="12"/>
      <c r="BS34" s="12"/>
    </row>
    <row r="35" spans="2:71" ht="15.75" customHeight="1" thickBot="1" x14ac:dyDescent="0.3">
      <c r="B35" s="118" t="s">
        <v>38</v>
      </c>
      <c r="C35" s="12" t="s">
        <v>48</v>
      </c>
      <c r="D35" s="12"/>
      <c r="E35" s="24"/>
      <c r="G35" s="1206"/>
      <c r="H35" s="1482"/>
      <c r="I35" s="1482"/>
      <c r="J35" s="202" t="s">
        <v>54</v>
      </c>
      <c r="L35" s="1209">
        <v>45705</v>
      </c>
      <c r="M35" s="67"/>
      <c r="N35" s="67"/>
      <c r="O35" s="108">
        <v>8</v>
      </c>
      <c r="Q35" s="1235"/>
      <c r="R35" s="1463" t="s">
        <v>133</v>
      </c>
      <c r="S35" s="1463"/>
      <c r="T35" s="202" t="s">
        <v>54</v>
      </c>
      <c r="V35" s="1202">
        <v>45763</v>
      </c>
      <c r="W35" s="65"/>
      <c r="X35" s="65"/>
      <c r="Y35" s="66"/>
      <c r="AA35" s="1205">
        <v>45797</v>
      </c>
      <c r="AB35" s="1461" t="s">
        <v>421</v>
      </c>
      <c r="AC35" s="1461"/>
      <c r="AD35" s="1462"/>
      <c r="AF35" s="1236"/>
      <c r="AG35" s="1486" t="s">
        <v>133</v>
      </c>
      <c r="AH35" s="1486"/>
      <c r="AI35" s="195" t="s">
        <v>54</v>
      </c>
      <c r="AL35" s="1296"/>
      <c r="AM35" s="1568"/>
      <c r="AN35" s="1568"/>
      <c r="AO35" s="1569"/>
      <c r="AQ35" s="1233">
        <v>45893</v>
      </c>
      <c r="AR35" s="1480" t="s">
        <v>135</v>
      </c>
      <c r="AS35" s="1480"/>
      <c r="AT35" s="186" t="s">
        <v>32</v>
      </c>
      <c r="AV35" s="1203">
        <v>45920</v>
      </c>
      <c r="AW35" s="132"/>
      <c r="AX35" s="132"/>
      <c r="AY35" s="109"/>
      <c r="BA35" s="1182">
        <v>45948</v>
      </c>
      <c r="BB35" s="1536" t="s">
        <v>430</v>
      </c>
      <c r="BC35" s="1536"/>
      <c r="BD35" s="1537"/>
      <c r="BF35" s="1308"/>
      <c r="BG35" s="1582"/>
      <c r="BH35" s="1582"/>
      <c r="BI35" s="198"/>
      <c r="BK35" s="1213"/>
      <c r="BL35" s="209" t="s">
        <v>133</v>
      </c>
      <c r="BM35" s="161"/>
      <c r="BN35" s="127" t="s">
        <v>50</v>
      </c>
      <c r="BP35" s="118" t="s">
        <v>38</v>
      </c>
      <c r="BQ35" s="12" t="s">
        <v>48</v>
      </c>
      <c r="BR35" s="12"/>
      <c r="BS35" s="12"/>
    </row>
    <row r="36" spans="2:71" ht="15.75" customHeight="1" thickBot="1" x14ac:dyDescent="0.3">
      <c r="B36" s="118" t="s">
        <v>39</v>
      </c>
      <c r="C36" s="12" t="s">
        <v>52</v>
      </c>
      <c r="D36" s="12"/>
      <c r="E36" s="24"/>
      <c r="G36" s="1202">
        <v>45672</v>
      </c>
      <c r="H36" s="59"/>
      <c r="I36" s="59"/>
      <c r="J36" s="60"/>
      <c r="L36" s="1205">
        <v>45706</v>
      </c>
      <c r="M36" s="1461" t="s">
        <v>407</v>
      </c>
      <c r="N36" s="1461"/>
      <c r="O36" s="1462"/>
      <c r="Q36" s="1207">
        <v>45735</v>
      </c>
      <c r="R36" s="1484" t="s">
        <v>309</v>
      </c>
      <c r="S36" s="1484"/>
      <c r="T36" s="1485"/>
      <c r="V36" s="1219">
        <v>45764</v>
      </c>
      <c r="W36" s="13"/>
      <c r="X36" s="13"/>
      <c r="Y36" s="35"/>
      <c r="AA36" s="1235"/>
      <c r="AB36" s="1463" t="s">
        <v>133</v>
      </c>
      <c r="AC36" s="1463"/>
      <c r="AD36" s="202" t="s">
        <v>54</v>
      </c>
      <c r="AF36" s="1202">
        <v>45827</v>
      </c>
      <c r="AG36" s="65"/>
      <c r="AH36" s="65"/>
      <c r="AI36" s="66"/>
      <c r="AL36" s="1215"/>
      <c r="AM36" s="1480" t="s">
        <v>135</v>
      </c>
      <c r="AN36" s="1480"/>
      <c r="AO36" s="216" t="s">
        <v>102</v>
      </c>
      <c r="AQ36" s="1234"/>
      <c r="AR36" s="187" t="s">
        <v>384</v>
      </c>
      <c r="AS36" s="187" t="s">
        <v>380</v>
      </c>
      <c r="AT36" s="188" t="s">
        <v>37</v>
      </c>
      <c r="AV36" s="1285">
        <v>45921</v>
      </c>
      <c r="AW36" s="1583" t="s">
        <v>328</v>
      </c>
      <c r="AX36" s="1583"/>
      <c r="AY36" s="1584"/>
      <c r="BA36" s="1295"/>
      <c r="BB36" s="1532"/>
      <c r="BC36" s="1532"/>
      <c r="BD36" s="1533"/>
      <c r="BF36" s="1236"/>
      <c r="BG36" s="1486" t="s">
        <v>133</v>
      </c>
      <c r="BH36" s="1486"/>
      <c r="BI36" s="195" t="s">
        <v>54</v>
      </c>
      <c r="BK36" s="1242"/>
      <c r="BL36" s="191" t="s">
        <v>378</v>
      </c>
      <c r="BM36" s="128" t="s">
        <v>391</v>
      </c>
      <c r="BN36" s="129" t="s">
        <v>54</v>
      </c>
      <c r="BP36" s="118" t="s">
        <v>39</v>
      </c>
      <c r="BQ36" s="12" t="s">
        <v>52</v>
      </c>
      <c r="BR36" s="12"/>
      <c r="BS36" s="12"/>
    </row>
    <row r="37" spans="2:71" ht="15.75" customHeight="1" thickBot="1" x14ac:dyDescent="0.3">
      <c r="B37" s="118" t="s">
        <v>96</v>
      </c>
      <c r="C37" s="12" t="s">
        <v>40</v>
      </c>
      <c r="D37" s="12"/>
      <c r="E37" s="24"/>
      <c r="G37" s="1219">
        <v>45673</v>
      </c>
      <c r="H37" s="21"/>
      <c r="I37" s="21"/>
      <c r="J37" s="61"/>
      <c r="L37" s="1206"/>
      <c r="M37" s="1463" t="s">
        <v>133</v>
      </c>
      <c r="N37" s="1463"/>
      <c r="O37" s="202" t="s">
        <v>54</v>
      </c>
      <c r="Q37" s="1236"/>
      <c r="R37" s="1486" t="s">
        <v>133</v>
      </c>
      <c r="S37" s="1486"/>
      <c r="T37" s="195" t="s">
        <v>54</v>
      </c>
      <c r="V37" s="1219">
        <v>45765</v>
      </c>
      <c r="W37" s="13"/>
      <c r="X37" s="13"/>
      <c r="Y37" s="35"/>
      <c r="AA37" s="1207">
        <v>45798</v>
      </c>
      <c r="AB37" s="1581" t="s">
        <v>422</v>
      </c>
      <c r="AC37" s="1581"/>
      <c r="AD37" s="255"/>
      <c r="AF37" s="1219">
        <v>45828</v>
      </c>
      <c r="AG37" s="13"/>
      <c r="AH37" s="13"/>
      <c r="AI37" s="35"/>
      <c r="AL37" s="1234"/>
      <c r="AM37" s="187" t="s">
        <v>387</v>
      </c>
      <c r="AN37" s="187" t="s">
        <v>381</v>
      </c>
      <c r="AO37" s="188" t="s">
        <v>37</v>
      </c>
      <c r="AQ37" s="1202">
        <v>45894</v>
      </c>
      <c r="AR37" s="133"/>
      <c r="AS37" s="133"/>
      <c r="AT37" s="113">
        <v>35</v>
      </c>
      <c r="AV37" s="1288"/>
      <c r="AW37" s="1289" t="s">
        <v>330</v>
      </c>
      <c r="AX37" s="1289"/>
      <c r="AY37" s="1290"/>
      <c r="BA37" s="1215"/>
      <c r="BB37" s="1480" t="s">
        <v>133</v>
      </c>
      <c r="BC37" s="1480"/>
      <c r="BD37" s="186"/>
      <c r="BF37" s="1202">
        <v>45981</v>
      </c>
      <c r="BG37" s="133"/>
      <c r="BH37" s="133"/>
      <c r="BI37" s="113"/>
      <c r="BK37" s="1221">
        <v>46012</v>
      </c>
      <c r="BL37" s="133"/>
      <c r="BM37" s="133"/>
      <c r="BN37" s="113"/>
      <c r="BP37" s="118" t="s">
        <v>96</v>
      </c>
      <c r="BQ37" s="12" t="s">
        <v>40</v>
      </c>
      <c r="BR37" s="12"/>
      <c r="BS37" s="12"/>
    </row>
    <row r="38" spans="2:71" ht="15.75" customHeight="1" thickBot="1" x14ac:dyDescent="0.3">
      <c r="B38" s="118" t="s">
        <v>54</v>
      </c>
      <c r="C38" s="12" t="s">
        <v>53</v>
      </c>
      <c r="D38" s="12"/>
      <c r="E38" s="24"/>
      <c r="G38" s="1219">
        <v>45674</v>
      </c>
      <c r="H38" s="21"/>
      <c r="I38" s="21"/>
      <c r="J38" s="61"/>
      <c r="L38" s="1207">
        <v>45707</v>
      </c>
      <c r="M38" s="1528" t="s">
        <v>857</v>
      </c>
      <c r="N38" s="1528"/>
      <c r="O38" s="200"/>
      <c r="P38" s="20"/>
      <c r="Q38" s="1202">
        <v>45736</v>
      </c>
      <c r="R38" s="65"/>
      <c r="S38" s="65"/>
      <c r="T38" s="84"/>
      <c r="V38" s="1224">
        <v>45766</v>
      </c>
      <c r="W38" s="15"/>
      <c r="X38" s="15"/>
      <c r="Y38" s="36"/>
      <c r="AA38" s="1262">
        <v>45799</v>
      </c>
      <c r="AB38" s="1582"/>
      <c r="AC38" s="1582"/>
      <c r="AD38" s="198" t="s">
        <v>31</v>
      </c>
      <c r="AF38" s="1160">
        <v>45829</v>
      </c>
      <c r="AG38" s="1478" t="s">
        <v>368</v>
      </c>
      <c r="AH38" s="1478"/>
      <c r="AI38" s="1479"/>
      <c r="AL38" s="1202">
        <v>45866</v>
      </c>
      <c r="AM38" s="65"/>
      <c r="AN38" s="65"/>
      <c r="AO38" s="113">
        <v>31</v>
      </c>
      <c r="AQ38" s="1219">
        <v>45895</v>
      </c>
      <c r="AR38" s="134"/>
      <c r="AS38" s="134"/>
      <c r="AT38" s="115"/>
      <c r="AV38" s="1277"/>
      <c r="AW38" s="1278" t="s">
        <v>396</v>
      </c>
      <c r="AX38" s="1278"/>
      <c r="AY38" s="1279"/>
      <c r="BA38" s="1239"/>
      <c r="BB38" s="214" t="s">
        <v>381</v>
      </c>
      <c r="BC38" s="214" t="s">
        <v>382</v>
      </c>
      <c r="BD38" s="215" t="s">
        <v>37</v>
      </c>
      <c r="BF38" s="1204">
        <v>45982</v>
      </c>
      <c r="BG38" s="142"/>
      <c r="BH38" s="142"/>
      <c r="BI38" s="110"/>
      <c r="BK38" s="1222">
        <v>46013</v>
      </c>
      <c r="BL38" s="132"/>
      <c r="BM38" s="132"/>
      <c r="BN38" s="109">
        <v>52</v>
      </c>
      <c r="BP38" s="118" t="s">
        <v>54</v>
      </c>
      <c r="BQ38" s="12" t="s">
        <v>53</v>
      </c>
      <c r="BR38" s="12"/>
      <c r="BS38" s="12"/>
    </row>
    <row r="39" spans="2:71" ht="15.75" customHeight="1" thickBot="1" x14ac:dyDescent="0.3">
      <c r="B39" s="118" t="s">
        <v>41</v>
      </c>
      <c r="C39" s="12" t="s">
        <v>42</v>
      </c>
      <c r="D39" s="12"/>
      <c r="E39" s="24"/>
      <c r="G39" s="1203">
        <v>45675</v>
      </c>
      <c r="H39" s="62"/>
      <c r="I39" s="62"/>
      <c r="J39" s="63"/>
      <c r="L39" s="1226"/>
      <c r="M39" s="1590"/>
      <c r="N39" s="1590"/>
      <c r="O39" s="198" t="s">
        <v>32</v>
      </c>
      <c r="Q39" s="1222">
        <v>45737</v>
      </c>
      <c r="R39" s="32"/>
      <c r="S39" s="32"/>
      <c r="T39" s="85"/>
      <c r="V39" s="1252">
        <v>45767</v>
      </c>
      <c r="W39" s="163" t="s">
        <v>319</v>
      </c>
      <c r="X39" s="167"/>
      <c r="Y39" s="162"/>
      <c r="AA39" s="1236"/>
      <c r="AB39" s="1486" t="s">
        <v>133</v>
      </c>
      <c r="AC39" s="1486"/>
      <c r="AD39" s="195" t="s">
        <v>38</v>
      </c>
      <c r="AF39" s="1215"/>
      <c r="AG39" s="1480" t="s">
        <v>134</v>
      </c>
      <c r="AH39" s="1480"/>
      <c r="AI39" s="186" t="s">
        <v>31</v>
      </c>
      <c r="AL39" s="1231">
        <v>45867</v>
      </c>
      <c r="AM39" s="14"/>
      <c r="AN39" s="14"/>
      <c r="AO39" s="37"/>
      <c r="AQ39" s="1219">
        <v>45896</v>
      </c>
      <c r="AR39" s="134"/>
      <c r="AS39" s="134"/>
      <c r="AT39" s="115"/>
      <c r="AV39" s="1209">
        <v>45922</v>
      </c>
      <c r="AW39" s="139"/>
      <c r="AX39" s="139"/>
      <c r="AY39" s="111">
        <v>39</v>
      </c>
      <c r="BA39" s="1240">
        <v>45948</v>
      </c>
      <c r="BB39" s="1586" t="s">
        <v>361</v>
      </c>
      <c r="BC39" s="1586"/>
      <c r="BD39" s="183"/>
      <c r="BF39" s="1160">
        <v>45983</v>
      </c>
      <c r="BG39" s="1478" t="s">
        <v>363</v>
      </c>
      <c r="BH39" s="1478"/>
      <c r="BI39" s="1479"/>
      <c r="BK39" s="1205">
        <v>46014</v>
      </c>
      <c r="BL39" s="1461" t="s">
        <v>147</v>
      </c>
      <c r="BM39" s="1461"/>
      <c r="BN39" s="1462"/>
      <c r="BP39" s="118" t="s">
        <v>41</v>
      </c>
      <c r="BQ39" s="12" t="s">
        <v>42</v>
      </c>
      <c r="BR39" s="12"/>
      <c r="BS39" s="12"/>
    </row>
    <row r="40" spans="2:71" ht="15.75" customHeight="1" thickBot="1" x14ac:dyDescent="0.3">
      <c r="B40" s="118" t="s">
        <v>43</v>
      </c>
      <c r="C40" s="12" t="s">
        <v>44</v>
      </c>
      <c r="D40" s="12"/>
      <c r="E40" s="24"/>
      <c r="G40" s="1160">
        <v>45676</v>
      </c>
      <c r="H40" s="1593" t="s">
        <v>402</v>
      </c>
      <c r="I40" s="1593"/>
      <c r="J40" s="1594"/>
      <c r="L40" s="1208"/>
      <c r="M40" s="196" t="s">
        <v>98</v>
      </c>
      <c r="N40" s="196"/>
      <c r="O40" s="195" t="s">
        <v>54</v>
      </c>
      <c r="Q40" s="1160">
        <v>45738</v>
      </c>
      <c r="R40" s="1478" t="s">
        <v>352</v>
      </c>
      <c r="S40" s="1478"/>
      <c r="T40" s="1479"/>
      <c r="V40" s="1253">
        <v>45768</v>
      </c>
      <c r="W40" s="168" t="s">
        <v>99</v>
      </c>
      <c r="X40" s="168"/>
      <c r="Y40" s="166"/>
      <c r="AA40" s="1222">
        <v>45800</v>
      </c>
      <c r="AB40" s="32"/>
      <c r="AC40" s="32"/>
      <c r="AD40" s="26"/>
      <c r="AF40" s="1234"/>
      <c r="AG40" s="187" t="s">
        <v>380</v>
      </c>
      <c r="AH40" s="187" t="s">
        <v>378</v>
      </c>
      <c r="AI40" s="188" t="s">
        <v>38</v>
      </c>
      <c r="AL40" s="1219">
        <v>45868</v>
      </c>
      <c r="AM40" s="13"/>
      <c r="AN40" s="13"/>
      <c r="AO40" s="35"/>
      <c r="AQ40" s="1219">
        <v>45897</v>
      </c>
      <c r="AR40" s="134"/>
      <c r="AS40" s="134"/>
      <c r="AT40" s="115"/>
      <c r="AV40" s="1254">
        <v>45923</v>
      </c>
      <c r="AW40" s="1469" t="s">
        <v>429</v>
      </c>
      <c r="AX40" s="1469"/>
      <c r="AY40" s="1470"/>
      <c r="BA40" s="1248">
        <v>45949</v>
      </c>
      <c r="BB40" s="1549"/>
      <c r="BC40" s="1549"/>
      <c r="BD40" s="127" t="s">
        <v>32</v>
      </c>
      <c r="BF40" s="1268"/>
      <c r="BG40" s="1480" t="s">
        <v>133</v>
      </c>
      <c r="BH40" s="1480"/>
      <c r="BI40" s="186" t="s">
        <v>31</v>
      </c>
      <c r="BK40" s="1235"/>
      <c r="BL40" s="1463" t="s">
        <v>133</v>
      </c>
      <c r="BM40" s="1463"/>
      <c r="BN40" s="202" t="s">
        <v>54</v>
      </c>
      <c r="BP40" s="118" t="s">
        <v>43</v>
      </c>
      <c r="BQ40" s="12" t="s">
        <v>44</v>
      </c>
      <c r="BR40" s="12"/>
      <c r="BS40" s="12"/>
    </row>
    <row r="41" spans="2:71" ht="15.75" customHeight="1" thickBot="1" x14ac:dyDescent="0.3">
      <c r="B41" s="118" t="s">
        <v>46</v>
      </c>
      <c r="C41" s="12" t="s">
        <v>131</v>
      </c>
      <c r="D41" s="12"/>
      <c r="E41" s="24"/>
      <c r="G41" s="1215"/>
      <c r="H41" s="1480" t="s">
        <v>98</v>
      </c>
      <c r="I41" s="1480"/>
      <c r="J41" s="213" t="s">
        <v>30</v>
      </c>
      <c r="L41" s="1227">
        <v>45708</v>
      </c>
      <c r="M41" s="69"/>
      <c r="N41" s="69"/>
      <c r="O41" s="70"/>
      <c r="Q41" s="1215"/>
      <c r="R41" s="1480" t="s">
        <v>98</v>
      </c>
      <c r="S41" s="1480"/>
      <c r="T41" s="186" t="s">
        <v>31</v>
      </c>
      <c r="V41" s="1254">
        <v>45769</v>
      </c>
      <c r="W41" s="1469" t="s">
        <v>412</v>
      </c>
      <c r="X41" s="1469"/>
      <c r="Y41" s="1470"/>
      <c r="AA41" s="1160">
        <v>45801</v>
      </c>
      <c r="AB41" s="1478" t="s">
        <v>354</v>
      </c>
      <c r="AC41" s="1478"/>
      <c r="AD41" s="1479"/>
      <c r="AF41" s="1221">
        <v>45830</v>
      </c>
      <c r="AG41" s="65"/>
      <c r="AH41" s="65"/>
      <c r="AI41" s="66"/>
      <c r="AL41" s="1219">
        <v>45869</v>
      </c>
      <c r="AM41" s="13"/>
      <c r="AN41" s="13"/>
      <c r="AO41" s="35"/>
      <c r="AQ41" s="1222">
        <v>45898</v>
      </c>
      <c r="AR41" s="132"/>
      <c r="AS41" s="132"/>
      <c r="AT41" s="109"/>
      <c r="AV41" s="1235"/>
      <c r="AW41" s="1463" t="s">
        <v>133</v>
      </c>
      <c r="AX41" s="1463"/>
      <c r="AY41" s="202" t="s">
        <v>54</v>
      </c>
      <c r="BA41" s="1211"/>
      <c r="BB41" s="1460" t="s">
        <v>133</v>
      </c>
      <c r="BC41" s="1460"/>
      <c r="BD41" s="127" t="s">
        <v>30</v>
      </c>
      <c r="BF41" s="1250"/>
      <c r="BG41" s="170" t="s">
        <v>381</v>
      </c>
      <c r="BH41" s="170" t="s">
        <v>379</v>
      </c>
      <c r="BI41" s="216" t="s">
        <v>38</v>
      </c>
      <c r="BK41" s="1227">
        <v>46015</v>
      </c>
      <c r="BL41" s="143"/>
      <c r="BM41" s="143"/>
      <c r="BN41" s="144"/>
      <c r="BP41" s="118" t="s">
        <v>46</v>
      </c>
      <c r="BQ41" s="12" t="s">
        <v>131</v>
      </c>
      <c r="BR41" s="12"/>
      <c r="BS41" s="12"/>
    </row>
    <row r="42" spans="2:71" ht="15.75" customHeight="1" thickBot="1" x14ac:dyDescent="0.3">
      <c r="B42" s="118" t="s">
        <v>47</v>
      </c>
      <c r="C42" s="12" t="s">
        <v>45</v>
      </c>
      <c r="E42" s="24"/>
      <c r="G42" s="1216"/>
      <c r="H42" s="187" t="s">
        <v>380</v>
      </c>
      <c r="I42" s="187" t="s">
        <v>384</v>
      </c>
      <c r="J42" s="188" t="s">
        <v>54</v>
      </c>
      <c r="L42" s="1222">
        <v>45709</v>
      </c>
      <c r="M42" s="32"/>
      <c r="N42" s="32"/>
      <c r="O42" s="26"/>
      <c r="Q42" s="1239"/>
      <c r="R42" s="214" t="s">
        <v>386</v>
      </c>
      <c r="S42" s="214" t="s">
        <v>390</v>
      </c>
      <c r="T42" s="215" t="s">
        <v>39</v>
      </c>
      <c r="V42" s="1235"/>
      <c r="W42" s="1463" t="s">
        <v>133</v>
      </c>
      <c r="X42" s="1463"/>
      <c r="Y42" s="202" t="s">
        <v>54</v>
      </c>
      <c r="AA42" s="1215"/>
      <c r="AB42" s="1480" t="s">
        <v>244</v>
      </c>
      <c r="AC42" s="1480"/>
      <c r="AD42" s="216"/>
      <c r="AF42" s="1222">
        <v>45831</v>
      </c>
      <c r="AG42" s="32"/>
      <c r="AH42" s="32"/>
      <c r="AI42" s="109">
        <v>26</v>
      </c>
      <c r="AQ42" s="1160">
        <v>45899</v>
      </c>
      <c r="AR42" s="1478" t="s">
        <v>355</v>
      </c>
      <c r="AS42" s="1478"/>
      <c r="AT42" s="1479"/>
      <c r="AV42" s="1207">
        <v>45924</v>
      </c>
      <c r="AW42" s="1496" t="s">
        <v>359</v>
      </c>
      <c r="AX42" s="1496"/>
      <c r="AY42" s="198" t="s">
        <v>32</v>
      </c>
      <c r="BA42" s="1241"/>
      <c r="BB42" s="128" t="s">
        <v>392</v>
      </c>
      <c r="BC42" s="128" t="s">
        <v>62</v>
      </c>
      <c r="BD42" s="129" t="s">
        <v>54</v>
      </c>
      <c r="BF42" s="1252">
        <v>45984</v>
      </c>
      <c r="BG42" s="174"/>
      <c r="BH42" s="174"/>
      <c r="BI42" s="175"/>
      <c r="BK42" s="1255">
        <v>46016</v>
      </c>
      <c r="BL42" s="1551" t="s">
        <v>114</v>
      </c>
      <c r="BM42" s="1551"/>
      <c r="BN42" s="1552"/>
      <c r="BP42" s="118" t="s">
        <v>47</v>
      </c>
      <c r="BQ42" s="12" t="s">
        <v>45</v>
      </c>
      <c r="BR42" s="12"/>
      <c r="BS42" s="12"/>
    </row>
    <row r="43" spans="2:71" ht="15.75" customHeight="1" thickBot="1" x14ac:dyDescent="0.3">
      <c r="D43" s="12"/>
      <c r="E43" s="123"/>
      <c r="G43" s="1209">
        <v>45677</v>
      </c>
      <c r="H43" s="57"/>
      <c r="I43" s="57"/>
      <c r="J43" s="111">
        <v>4</v>
      </c>
      <c r="L43" s="1228">
        <v>45710</v>
      </c>
      <c r="M43" s="158" t="s">
        <v>345</v>
      </c>
      <c r="N43" s="159"/>
      <c r="O43" s="160"/>
      <c r="Q43" s="1221">
        <v>45739</v>
      </c>
      <c r="R43" s="65"/>
      <c r="S43" s="65"/>
      <c r="T43" s="84"/>
      <c r="V43" s="1207">
        <v>45770</v>
      </c>
      <c r="W43" s="1496" t="s">
        <v>273</v>
      </c>
      <c r="X43" s="1496"/>
      <c r="Y43" s="1497"/>
      <c r="AA43" s="1234"/>
      <c r="AB43" s="187" t="s">
        <v>389</v>
      </c>
      <c r="AC43" s="187" t="s">
        <v>378</v>
      </c>
      <c r="AD43" s="188" t="s">
        <v>39</v>
      </c>
      <c r="AF43" s="1205">
        <v>45832</v>
      </c>
      <c r="AG43" s="1461" t="s">
        <v>122</v>
      </c>
      <c r="AH43" s="1461"/>
      <c r="AI43" s="1462"/>
      <c r="AQ43" s="1233">
        <v>45900</v>
      </c>
      <c r="AR43" s="1480" t="s">
        <v>135</v>
      </c>
      <c r="AS43" s="1480"/>
      <c r="AT43" s="186" t="s">
        <v>31</v>
      </c>
      <c r="AV43" s="1236"/>
      <c r="AW43" s="1486" t="s">
        <v>133</v>
      </c>
      <c r="AX43" s="1486"/>
      <c r="AY43" s="195" t="s">
        <v>35</v>
      </c>
      <c r="BA43" s="1209">
        <v>45950</v>
      </c>
      <c r="BB43" s="139"/>
      <c r="BC43" s="139"/>
      <c r="BD43" s="111">
        <v>43</v>
      </c>
      <c r="BF43" s="1309">
        <v>45985</v>
      </c>
      <c r="BG43" s="150"/>
      <c r="BH43" s="150"/>
      <c r="BI43" s="145">
        <v>48</v>
      </c>
      <c r="BK43" s="1225">
        <v>46017</v>
      </c>
      <c r="BL43" s="176" t="s">
        <v>317</v>
      </c>
      <c r="BM43" s="176"/>
      <c r="BN43" s="177"/>
      <c r="BP43" s="116"/>
      <c r="BQ43" s="47"/>
      <c r="BR43" s="47"/>
      <c r="BS43" s="47"/>
    </row>
    <row r="44" spans="2:71" ht="15.75" customHeight="1" thickBot="1" x14ac:dyDescent="0.3">
      <c r="B44" s="118" t="s">
        <v>107</v>
      </c>
      <c r="C44" s="12" t="s">
        <v>108</v>
      </c>
      <c r="D44" s="24"/>
      <c r="E44" s="24"/>
      <c r="G44" s="1205">
        <v>45678</v>
      </c>
      <c r="H44" s="1461" t="s">
        <v>403</v>
      </c>
      <c r="I44" s="1461"/>
      <c r="J44" s="1462"/>
      <c r="L44" s="1229"/>
      <c r="M44" s="33" t="s">
        <v>98</v>
      </c>
      <c r="N44" s="161"/>
      <c r="O44" s="127" t="s">
        <v>32</v>
      </c>
      <c r="Q44" s="1222">
        <v>45740</v>
      </c>
      <c r="R44" s="32"/>
      <c r="S44" s="32"/>
      <c r="T44" s="109">
        <v>13</v>
      </c>
      <c r="V44" s="1236"/>
      <c r="W44" s="1486" t="s">
        <v>133</v>
      </c>
      <c r="X44" s="1486"/>
      <c r="Y44" s="195" t="s">
        <v>54</v>
      </c>
      <c r="AA44" s="1221">
        <v>45802</v>
      </c>
      <c r="AB44" s="65"/>
      <c r="AC44" s="65"/>
      <c r="AD44" s="66"/>
      <c r="AF44" s="1257"/>
      <c r="AG44" s="1542"/>
      <c r="AH44" s="1542"/>
      <c r="AI44" s="204"/>
      <c r="AQ44" s="1234"/>
      <c r="AR44" s="187" t="s">
        <v>385</v>
      </c>
      <c r="AS44" s="187" t="s">
        <v>389</v>
      </c>
      <c r="AT44" s="188" t="s">
        <v>37</v>
      </c>
      <c r="AV44" s="1202">
        <v>45925</v>
      </c>
      <c r="AW44" s="133"/>
      <c r="AX44" s="133"/>
      <c r="AY44" s="113"/>
      <c r="BA44" s="1205">
        <v>45951</v>
      </c>
      <c r="BB44" s="1461" t="s">
        <v>313</v>
      </c>
      <c r="BC44" s="1461"/>
      <c r="BD44" s="1462"/>
      <c r="BF44" s="1205">
        <v>45986</v>
      </c>
      <c r="BG44" s="1461" t="s">
        <v>440</v>
      </c>
      <c r="BH44" s="1461"/>
      <c r="BI44" s="1462"/>
      <c r="BK44" s="1310">
        <v>46017</v>
      </c>
      <c r="BL44" s="1536" t="s">
        <v>304</v>
      </c>
      <c r="BM44" s="1536"/>
      <c r="BN44" s="220"/>
      <c r="BP44" s="118" t="s">
        <v>107</v>
      </c>
      <c r="BQ44" s="12" t="s">
        <v>108</v>
      </c>
      <c r="BR44" s="24"/>
      <c r="BS44" s="24"/>
    </row>
    <row r="45" spans="2:71" ht="15.75" customHeight="1" thickBot="1" x14ac:dyDescent="0.3">
      <c r="B45" s="118" t="s">
        <v>238</v>
      </c>
      <c r="C45" s="12" t="s">
        <v>323</v>
      </c>
      <c r="D45" s="12"/>
      <c r="E45" s="24"/>
      <c r="G45" s="1206"/>
      <c r="H45" s="1463" t="s">
        <v>133</v>
      </c>
      <c r="I45" s="1463"/>
      <c r="J45" s="202" t="s">
        <v>54</v>
      </c>
      <c r="L45" s="1230"/>
      <c r="M45" s="31" t="s">
        <v>391</v>
      </c>
      <c r="N45" s="128" t="s">
        <v>388</v>
      </c>
      <c r="O45" s="129" t="s">
        <v>35</v>
      </c>
      <c r="Q45" s="1205">
        <v>45741</v>
      </c>
      <c r="R45" s="1461" t="s">
        <v>122</v>
      </c>
      <c r="S45" s="1461"/>
      <c r="T45" s="1462"/>
      <c r="V45" s="1202">
        <v>45771</v>
      </c>
      <c r="W45" s="65"/>
      <c r="X45" s="65"/>
      <c r="Y45" s="66"/>
      <c r="AA45" s="1222">
        <v>45803</v>
      </c>
      <c r="AB45" s="32"/>
      <c r="AC45" s="32"/>
      <c r="AD45" s="109">
        <v>22</v>
      </c>
      <c r="AF45" s="1264">
        <v>45833</v>
      </c>
      <c r="AG45" s="244" t="s">
        <v>106</v>
      </c>
      <c r="AH45" s="245"/>
      <c r="AI45" s="246"/>
      <c r="AV45" s="1219">
        <v>45926</v>
      </c>
      <c r="AW45" s="134"/>
      <c r="AX45" s="134"/>
      <c r="AY45" s="115"/>
      <c r="BA45" s="1303"/>
      <c r="BB45" s="1463" t="s">
        <v>133</v>
      </c>
      <c r="BC45" s="1463"/>
      <c r="BD45" s="202" t="s">
        <v>54</v>
      </c>
      <c r="BF45" s="1235"/>
      <c r="BG45" s="1463" t="s">
        <v>133</v>
      </c>
      <c r="BH45" s="1463"/>
      <c r="BI45" s="202" t="s">
        <v>54</v>
      </c>
      <c r="BK45" s="1295"/>
      <c r="BL45" s="1532"/>
      <c r="BM45" s="1532"/>
      <c r="BN45" s="221"/>
      <c r="BP45" s="118" t="s">
        <v>238</v>
      </c>
      <c r="BQ45" s="12" t="s">
        <v>323</v>
      </c>
      <c r="BR45" s="12"/>
      <c r="BS45" s="12"/>
    </row>
    <row r="46" spans="2:71" ht="15.75" customHeight="1" thickBot="1" x14ac:dyDescent="0.3">
      <c r="B46" s="119" t="s">
        <v>93</v>
      </c>
      <c r="C46" s="24" t="s">
        <v>95</v>
      </c>
      <c r="D46" s="12"/>
      <c r="E46" s="24"/>
      <c r="G46" s="1207">
        <v>45679</v>
      </c>
      <c r="H46" s="1528" t="s">
        <v>858</v>
      </c>
      <c r="I46" s="1528"/>
      <c r="J46" s="194" t="s">
        <v>31</v>
      </c>
      <c r="L46" s="1221">
        <v>45711</v>
      </c>
      <c r="M46" s="65"/>
      <c r="N46" s="65"/>
      <c r="O46" s="66"/>
      <c r="Q46" s="1235"/>
      <c r="R46" s="1463"/>
      <c r="S46" s="1463"/>
      <c r="T46" s="202"/>
      <c r="V46" s="1219">
        <v>45772</v>
      </c>
      <c r="W46" s="13"/>
      <c r="X46" s="13"/>
      <c r="Y46" s="35"/>
      <c r="AA46" s="1205">
        <v>45804</v>
      </c>
      <c r="AB46" s="1461" t="s">
        <v>423</v>
      </c>
      <c r="AC46" s="1461"/>
      <c r="AD46" s="1462"/>
      <c r="AF46" s="1342">
        <v>45833</v>
      </c>
      <c r="AG46" s="1284"/>
      <c r="AH46" s="1320"/>
      <c r="AI46" s="1591" t="s">
        <v>375</v>
      </c>
      <c r="AV46" s="1203">
        <v>45927</v>
      </c>
      <c r="AW46" s="132"/>
      <c r="AX46" s="132"/>
      <c r="AY46" s="109"/>
      <c r="BA46" s="1207">
        <v>45952</v>
      </c>
      <c r="BB46" s="1496" t="s">
        <v>293</v>
      </c>
      <c r="BC46" s="1496"/>
      <c r="BD46" s="198" t="s">
        <v>32</v>
      </c>
      <c r="BF46" s="1202">
        <v>45987</v>
      </c>
      <c r="BG46" s="133"/>
      <c r="BH46" s="133"/>
      <c r="BI46" s="113"/>
      <c r="BK46" s="1215"/>
      <c r="BL46" s="1480" t="s">
        <v>133</v>
      </c>
      <c r="BM46" s="1480"/>
      <c r="BN46" s="186"/>
      <c r="BP46" s="119" t="s">
        <v>93</v>
      </c>
      <c r="BQ46" s="24" t="s">
        <v>95</v>
      </c>
      <c r="BR46" s="12"/>
      <c r="BS46" s="12"/>
    </row>
    <row r="47" spans="2:71" ht="15.75" customHeight="1" thickBot="1" x14ac:dyDescent="0.3">
      <c r="B47" s="118" t="s">
        <v>102</v>
      </c>
      <c r="C47" s="12" t="s">
        <v>105</v>
      </c>
      <c r="D47" s="12"/>
      <c r="E47" s="24"/>
      <c r="G47" s="1208"/>
      <c r="H47" s="1529"/>
      <c r="I47" s="1529"/>
      <c r="J47" s="195" t="s">
        <v>47</v>
      </c>
      <c r="L47" s="1222">
        <v>45712</v>
      </c>
      <c r="M47" s="32"/>
      <c r="N47" s="32"/>
      <c r="O47" s="112">
        <v>9</v>
      </c>
      <c r="Q47" s="1202">
        <v>45742</v>
      </c>
      <c r="R47" s="65"/>
      <c r="S47" s="65"/>
      <c r="T47" s="84"/>
      <c r="V47" s="1224">
        <v>45773</v>
      </c>
      <c r="W47" s="15"/>
      <c r="X47" s="15"/>
      <c r="Y47" s="36"/>
      <c r="AA47" s="1235"/>
      <c r="AB47" s="1463" t="s">
        <v>133</v>
      </c>
      <c r="AC47" s="1463"/>
      <c r="AD47" s="202" t="s">
        <v>54</v>
      </c>
      <c r="AF47" s="1265">
        <v>45834</v>
      </c>
      <c r="AG47" s="159" t="s">
        <v>854</v>
      </c>
      <c r="AH47" s="1329"/>
      <c r="AI47" s="1592"/>
      <c r="AV47" s="1160">
        <v>45928</v>
      </c>
      <c r="AW47" s="1530" t="s">
        <v>360</v>
      </c>
      <c r="AX47" s="1530"/>
      <c r="AY47" s="1531"/>
      <c r="BA47" s="1236"/>
      <c r="BB47" s="1486" t="s">
        <v>133</v>
      </c>
      <c r="BC47" s="1486"/>
      <c r="BD47" s="195" t="s">
        <v>54</v>
      </c>
      <c r="BF47" s="1219">
        <v>45988</v>
      </c>
      <c r="BG47" s="134"/>
      <c r="BH47" s="134"/>
      <c r="BI47" s="115"/>
      <c r="BK47" s="1234"/>
      <c r="BL47" s="187" t="s">
        <v>393</v>
      </c>
      <c r="BM47" s="187" t="s">
        <v>312</v>
      </c>
      <c r="BN47" s="188" t="s">
        <v>54</v>
      </c>
      <c r="BP47" s="118" t="s">
        <v>102</v>
      </c>
      <c r="BQ47" s="12" t="s">
        <v>105</v>
      </c>
      <c r="BR47" s="12"/>
      <c r="BS47" s="12"/>
    </row>
    <row r="48" spans="2:71" ht="15.75" customHeight="1" thickBot="1" x14ac:dyDescent="0.3">
      <c r="G48" s="1202">
        <v>45680</v>
      </c>
      <c r="H48" s="59"/>
      <c r="I48" s="59"/>
      <c r="J48" s="60"/>
      <c r="L48" s="1205">
        <v>45713</v>
      </c>
      <c r="M48" s="1461" t="s">
        <v>408</v>
      </c>
      <c r="N48" s="1461"/>
      <c r="O48" s="1462"/>
      <c r="Q48" s="1222">
        <v>45743</v>
      </c>
      <c r="R48" s="32"/>
      <c r="S48" s="32"/>
      <c r="T48" s="85"/>
      <c r="V48" s="1224">
        <v>45774</v>
      </c>
      <c r="W48" s="1467" t="s">
        <v>101</v>
      </c>
      <c r="X48" s="1467"/>
      <c r="Y48" s="1468"/>
      <c r="AA48" s="1202">
        <v>45805</v>
      </c>
      <c r="AB48" s="65"/>
      <c r="AC48" s="65"/>
      <c r="AD48" s="66"/>
      <c r="AF48" s="1266">
        <v>45835</v>
      </c>
      <c r="AG48" s="179" t="s">
        <v>855</v>
      </c>
      <c r="AH48" s="1331"/>
      <c r="AI48" s="1592"/>
      <c r="AV48" s="1295"/>
      <c r="AW48" s="1532"/>
      <c r="AX48" s="1532"/>
      <c r="AY48" s="1533"/>
      <c r="BA48" s="1202">
        <v>45953</v>
      </c>
      <c r="BB48" s="133"/>
      <c r="BC48" s="133"/>
      <c r="BD48" s="113"/>
      <c r="BF48" s="1222">
        <v>45989</v>
      </c>
      <c r="BG48" s="132"/>
      <c r="BH48" s="132"/>
      <c r="BI48" s="109"/>
      <c r="BK48" s="1221">
        <v>46018</v>
      </c>
      <c r="BL48" s="133"/>
      <c r="BM48" s="133"/>
      <c r="BN48" s="113"/>
    </row>
    <row r="49" spans="2:71" ht="15.75" customHeight="1" thickBot="1" x14ac:dyDescent="0.3">
      <c r="B49" s="1483" t="s">
        <v>341</v>
      </c>
      <c r="C49" s="1483"/>
      <c r="D49" s="1483"/>
      <c r="G49" s="1219">
        <v>45681</v>
      </c>
      <c r="H49" s="21"/>
      <c r="I49" s="21"/>
      <c r="J49" s="61"/>
      <c r="L49" s="1206"/>
      <c r="M49" s="1463" t="s">
        <v>133</v>
      </c>
      <c r="N49" s="1463"/>
      <c r="O49" s="202" t="s">
        <v>54</v>
      </c>
      <c r="Q49" s="1273">
        <v>45744</v>
      </c>
      <c r="R49" s="1458" t="s">
        <v>129</v>
      </c>
      <c r="S49" s="1458"/>
      <c r="T49" s="1274"/>
      <c r="V49" s="1222">
        <v>45775</v>
      </c>
      <c r="W49" s="32"/>
      <c r="X49" s="32"/>
      <c r="Y49" s="109">
        <v>18</v>
      </c>
      <c r="AA49" s="1219">
        <v>45806</v>
      </c>
      <c r="AB49" s="13"/>
      <c r="AC49" s="13"/>
      <c r="AD49" s="35"/>
      <c r="AF49" s="1267">
        <v>45836</v>
      </c>
      <c r="AG49" s="161" t="s">
        <v>133</v>
      </c>
      <c r="AH49" s="1337"/>
      <c r="AI49" s="1592"/>
      <c r="AV49" s="1215"/>
      <c r="AW49" s="1480" t="s">
        <v>133</v>
      </c>
      <c r="AX49" s="1480"/>
      <c r="AY49" s="186"/>
      <c r="BA49" s="1204">
        <v>45954</v>
      </c>
      <c r="BB49" s="142"/>
      <c r="BC49" s="142"/>
      <c r="BD49" s="110"/>
      <c r="BF49" s="1160">
        <v>45990</v>
      </c>
      <c r="BG49" s="1478" t="s">
        <v>283</v>
      </c>
      <c r="BH49" s="1478"/>
      <c r="BI49" s="1479"/>
      <c r="BK49" s="1252">
        <v>46019</v>
      </c>
      <c r="BL49" s="134"/>
      <c r="BM49" s="134"/>
      <c r="BN49" s="115"/>
      <c r="BP49" s="1483" t="s">
        <v>341</v>
      </c>
      <c r="BQ49" s="1483"/>
      <c r="BR49" s="1483"/>
    </row>
    <row r="50" spans="2:71" ht="15.75" customHeight="1" thickBot="1" x14ac:dyDescent="0.3">
      <c r="B50" s="1498" t="s">
        <v>64</v>
      </c>
      <c r="C50" s="1499"/>
      <c r="D50" s="1500"/>
      <c r="G50" s="1203">
        <v>45682</v>
      </c>
      <c r="H50" s="62"/>
      <c r="I50" s="62"/>
      <c r="J50" s="63"/>
      <c r="L50" s="1231">
        <v>45714</v>
      </c>
      <c r="M50" s="14"/>
      <c r="N50" s="14"/>
      <c r="O50" s="37"/>
      <c r="Q50" s="1275"/>
      <c r="R50" s="1459"/>
      <c r="S50" s="1459"/>
      <c r="T50" s="1276"/>
      <c r="V50" s="1205">
        <v>45776</v>
      </c>
      <c r="W50" s="1461" t="s">
        <v>411</v>
      </c>
      <c r="X50" s="1461"/>
      <c r="Y50" s="1462"/>
      <c r="AA50" s="1219">
        <v>45807</v>
      </c>
      <c r="AB50" s="13"/>
      <c r="AC50" s="13"/>
      <c r="AD50" s="35"/>
      <c r="AF50" s="1248">
        <v>45837</v>
      </c>
      <c r="AG50" s="126" t="s">
        <v>379</v>
      </c>
      <c r="AH50" s="1338"/>
      <c r="AI50" s="1592"/>
      <c r="AV50" s="1234"/>
      <c r="AW50" s="187" t="s">
        <v>384</v>
      </c>
      <c r="AX50" s="187" t="s">
        <v>380</v>
      </c>
      <c r="AY50" s="188"/>
      <c r="BA50" s="1172">
        <v>45955</v>
      </c>
      <c r="BB50" s="1554" t="s">
        <v>298</v>
      </c>
      <c r="BC50" s="1554"/>
      <c r="BD50" s="1555"/>
      <c r="BF50" s="1233">
        <v>45991</v>
      </c>
      <c r="BG50" s="1480" t="s">
        <v>133</v>
      </c>
      <c r="BH50" s="1480"/>
      <c r="BI50" s="186"/>
      <c r="BK50" s="1219">
        <v>46020</v>
      </c>
      <c r="BL50" s="134"/>
      <c r="BM50" s="134"/>
      <c r="BN50" s="115">
        <v>1</v>
      </c>
      <c r="BP50" s="1498" t="s">
        <v>64</v>
      </c>
      <c r="BQ50" s="1499"/>
      <c r="BR50" s="1500"/>
    </row>
    <row r="51" spans="2:71" ht="15.75" customHeight="1" thickBot="1" x14ac:dyDescent="0.3">
      <c r="B51" s="1490" t="s">
        <v>325</v>
      </c>
      <c r="C51" s="1491"/>
      <c r="D51" s="1492"/>
      <c r="F51" s="22"/>
      <c r="G51" s="1160">
        <v>45683</v>
      </c>
      <c r="H51" s="1478" t="s">
        <v>344</v>
      </c>
      <c r="I51" s="1478"/>
      <c r="J51" s="1479"/>
      <c r="L51" s="1219">
        <v>45715</v>
      </c>
      <c r="M51" s="13"/>
      <c r="N51" s="13"/>
      <c r="O51" s="35"/>
      <c r="Q51" s="1277"/>
      <c r="R51" s="1278" t="s">
        <v>396</v>
      </c>
      <c r="S51" s="1278"/>
      <c r="T51" s="1279" t="s">
        <v>54</v>
      </c>
      <c r="U51" s="54"/>
      <c r="V51" s="1235"/>
      <c r="W51" s="1463" t="s">
        <v>133</v>
      </c>
      <c r="X51" s="1463"/>
      <c r="Y51" s="202" t="s">
        <v>54</v>
      </c>
      <c r="AA51" s="1252">
        <v>45808</v>
      </c>
      <c r="AB51" s="13"/>
      <c r="AC51" s="13"/>
      <c r="AD51" s="35"/>
      <c r="AF51" s="1249"/>
      <c r="AG51" s="218" t="s">
        <v>392</v>
      </c>
      <c r="AH51" s="1339" t="s">
        <v>54</v>
      </c>
      <c r="AI51" s="1592"/>
      <c r="AV51" s="1209">
        <v>45929</v>
      </c>
      <c r="AW51" s="139"/>
      <c r="AX51" s="139"/>
      <c r="AY51" s="111">
        <v>40</v>
      </c>
      <c r="BA51" s="1304"/>
      <c r="BB51" s="1556"/>
      <c r="BC51" s="1556"/>
      <c r="BD51" s="1557"/>
      <c r="BF51" s="1234"/>
      <c r="BG51" s="187" t="s">
        <v>380</v>
      </c>
      <c r="BH51" s="187" t="s">
        <v>384</v>
      </c>
      <c r="BI51" s="188" t="s">
        <v>93</v>
      </c>
      <c r="BK51" s="1219">
        <v>46021</v>
      </c>
      <c r="BL51" s="134"/>
      <c r="BM51" s="134"/>
      <c r="BN51" s="115"/>
      <c r="BP51" s="1490" t="s">
        <v>325</v>
      </c>
      <c r="BQ51" s="1491"/>
      <c r="BR51" s="1492"/>
    </row>
    <row r="52" spans="2:71" ht="15.75" customHeight="1" thickBot="1" x14ac:dyDescent="0.3">
      <c r="B52" s="1493" t="s">
        <v>334</v>
      </c>
      <c r="C52" s="1494"/>
      <c r="D52" s="1495"/>
      <c r="G52" s="1215"/>
      <c r="H52" s="1480" t="s">
        <v>98</v>
      </c>
      <c r="I52" s="1480"/>
      <c r="J52" s="186" t="s">
        <v>32</v>
      </c>
      <c r="L52" s="1219">
        <v>45716</v>
      </c>
      <c r="M52" s="13"/>
      <c r="N52" s="13"/>
      <c r="O52" s="35"/>
      <c r="Q52" s="1243">
        <v>45745</v>
      </c>
      <c r="R52" s="1501" t="s">
        <v>227</v>
      </c>
      <c r="S52" s="1501"/>
      <c r="T52" s="1502"/>
      <c r="V52" s="1202">
        <v>45777</v>
      </c>
      <c r="W52" s="65"/>
      <c r="X52" s="65"/>
      <c r="Y52" s="66"/>
      <c r="AF52" s="1268">
        <v>45836</v>
      </c>
      <c r="AG52" s="1560" t="s">
        <v>367</v>
      </c>
      <c r="AH52" s="1561"/>
      <c r="AI52" s="1592"/>
      <c r="AV52" s="1205">
        <v>45930</v>
      </c>
      <c r="AW52" s="1461" t="s">
        <v>122</v>
      </c>
      <c r="AX52" s="1461"/>
      <c r="AY52" s="1462"/>
      <c r="BA52" s="1213"/>
      <c r="BB52" s="1474" t="s">
        <v>133</v>
      </c>
      <c r="BC52" s="1474"/>
      <c r="BD52" s="190"/>
      <c r="BK52" s="1219">
        <v>46022</v>
      </c>
      <c r="BL52" s="134"/>
      <c r="BM52" s="134"/>
      <c r="BN52" s="115"/>
      <c r="BP52" s="1493" t="s">
        <v>334</v>
      </c>
      <c r="BQ52" s="1494"/>
      <c r="BR52" s="1495"/>
    </row>
    <row r="53" spans="2:71" ht="15.75" customHeight="1" thickBot="1" x14ac:dyDescent="0.3">
      <c r="B53" s="1464" t="s">
        <v>335</v>
      </c>
      <c r="C53" s="1465"/>
      <c r="D53" s="1466"/>
      <c r="F53" s="34"/>
      <c r="G53" s="1216"/>
      <c r="H53" s="187" t="s">
        <v>378</v>
      </c>
      <c r="I53" s="187" t="s">
        <v>389</v>
      </c>
      <c r="J53" s="188" t="s">
        <v>54</v>
      </c>
      <c r="Q53" s="1237"/>
      <c r="R53" s="1503" t="s">
        <v>231</v>
      </c>
      <c r="S53" s="1503"/>
      <c r="T53" s="206" t="s">
        <v>39</v>
      </c>
      <c r="AF53" s="1233">
        <v>45837</v>
      </c>
      <c r="AG53" s="1480" t="s">
        <v>135</v>
      </c>
      <c r="AH53" s="1595"/>
      <c r="AI53" s="1592"/>
      <c r="AJ53" s="54"/>
      <c r="AK53" s="54"/>
      <c r="AV53" s="1235"/>
      <c r="AW53" s="1463"/>
      <c r="AX53" s="1463"/>
      <c r="AY53" s="202"/>
      <c r="BA53" s="1242"/>
      <c r="BB53" s="191" t="s">
        <v>393</v>
      </c>
      <c r="BC53" s="191"/>
      <c r="BD53" s="192" t="s">
        <v>54</v>
      </c>
      <c r="BP53" s="1464" t="s">
        <v>335</v>
      </c>
      <c r="BQ53" s="1465"/>
      <c r="BR53" s="1466"/>
    </row>
    <row r="54" spans="2:71" ht="15.75" customHeight="1" thickBot="1" x14ac:dyDescent="0.3">
      <c r="B54" s="1471" t="s">
        <v>336</v>
      </c>
      <c r="C54" s="1472"/>
      <c r="D54" s="1473"/>
      <c r="F54" s="19"/>
      <c r="G54" s="1209">
        <v>45684</v>
      </c>
      <c r="H54" s="57"/>
      <c r="I54" s="57"/>
      <c r="J54" s="111">
        <v>5</v>
      </c>
      <c r="Q54" s="1172">
        <v>45746</v>
      </c>
      <c r="R54" s="1504" t="s">
        <v>308</v>
      </c>
      <c r="S54" s="1504"/>
      <c r="T54" s="1505"/>
      <c r="AF54" s="1250"/>
      <c r="AG54" s="170" t="s">
        <v>381</v>
      </c>
      <c r="AH54" s="186" t="s">
        <v>31</v>
      </c>
      <c r="AI54" s="1592"/>
      <c r="BA54" s="1221">
        <v>45956</v>
      </c>
      <c r="BB54" s="133"/>
      <c r="BC54" s="133"/>
      <c r="BD54" s="113"/>
      <c r="BP54" s="1471" t="s">
        <v>336</v>
      </c>
      <c r="BQ54" s="1472"/>
      <c r="BR54" s="1473"/>
    </row>
    <row r="55" spans="2:71" ht="17.25" thickBot="1" x14ac:dyDescent="0.3">
      <c r="B55" s="1511" t="s">
        <v>839</v>
      </c>
      <c r="C55" s="1512"/>
      <c r="D55" s="1513"/>
      <c r="G55" s="1205">
        <v>45685</v>
      </c>
      <c r="H55" s="1461" t="s">
        <v>404</v>
      </c>
      <c r="I55" s="1461"/>
      <c r="J55" s="1462"/>
      <c r="Q55" s="1213"/>
      <c r="R55" s="1506"/>
      <c r="S55" s="1506"/>
      <c r="T55" s="1507"/>
      <c r="AF55" s="1216"/>
      <c r="AG55" s="187" t="s">
        <v>385</v>
      </c>
      <c r="AH55" s="188" t="s">
        <v>37</v>
      </c>
      <c r="AI55" s="1592"/>
      <c r="AW55" s="2"/>
      <c r="AX55" s="2"/>
      <c r="AY55" s="2"/>
      <c r="BA55" s="1219">
        <v>45957</v>
      </c>
      <c r="BB55" s="134"/>
      <c r="BC55" s="134"/>
      <c r="BD55" s="115">
        <v>44</v>
      </c>
      <c r="BP55" s="1511" t="s">
        <v>839</v>
      </c>
      <c r="BQ55" s="1512"/>
      <c r="BR55" s="1513"/>
    </row>
    <row r="56" spans="2:71" ht="17.25" thickBot="1" x14ac:dyDescent="0.3">
      <c r="B56" s="1514" t="s">
        <v>840</v>
      </c>
      <c r="C56" s="1515"/>
      <c r="D56" s="1516"/>
      <c r="G56" s="1206"/>
      <c r="H56" s="1463" t="s">
        <v>133</v>
      </c>
      <c r="I56" s="1463"/>
      <c r="J56" s="202" t="s">
        <v>54</v>
      </c>
      <c r="Q56" s="1213"/>
      <c r="R56" s="1474" t="s">
        <v>133</v>
      </c>
      <c r="S56" s="1474"/>
      <c r="T56" s="190" t="s">
        <v>50</v>
      </c>
      <c r="AF56" s="1280">
        <v>45838</v>
      </c>
      <c r="AG56" s="161" t="s">
        <v>110</v>
      </c>
      <c r="AH56" s="1149"/>
      <c r="AI56" s="1335" t="s">
        <v>39</v>
      </c>
      <c r="BA56" s="1205">
        <v>45958</v>
      </c>
      <c r="BB56" s="1461" t="s">
        <v>447</v>
      </c>
      <c r="BC56" s="1461"/>
      <c r="BD56" s="1462"/>
      <c r="BP56" s="1514" t="s">
        <v>840</v>
      </c>
      <c r="BQ56" s="1515"/>
      <c r="BR56" s="1516"/>
    </row>
    <row r="57" spans="2:71" ht="17.25" thickBot="1" x14ac:dyDescent="0.3">
      <c r="B57" s="1508" t="s">
        <v>838</v>
      </c>
      <c r="C57" s="1509"/>
      <c r="D57" s="1510"/>
      <c r="G57" s="1202">
        <v>45686</v>
      </c>
      <c r="H57" s="59"/>
      <c r="I57" s="59"/>
      <c r="J57" s="60"/>
      <c r="Q57" s="1242"/>
      <c r="R57" s="191" t="s">
        <v>378</v>
      </c>
      <c r="S57" s="191" t="s">
        <v>393</v>
      </c>
      <c r="T57" s="192" t="s">
        <v>54</v>
      </c>
      <c r="AF57" s="1281"/>
      <c r="AG57" s="1282" t="s">
        <v>387</v>
      </c>
      <c r="AH57" s="1340"/>
      <c r="AI57" s="1341" t="s">
        <v>38</v>
      </c>
      <c r="BA57" s="1235"/>
      <c r="BB57" s="1463" t="s">
        <v>133</v>
      </c>
      <c r="BC57" s="1463"/>
      <c r="BD57" s="202" t="s">
        <v>54</v>
      </c>
      <c r="BP57" s="1508" t="s">
        <v>838</v>
      </c>
      <c r="BQ57" s="1509"/>
      <c r="BR57" s="1510"/>
      <c r="BS57" s="48"/>
    </row>
    <row r="58" spans="2:71" ht="17.25" thickBot="1" x14ac:dyDescent="0.3">
      <c r="B58" s="1390" t="s">
        <v>224</v>
      </c>
      <c r="C58" s="1391"/>
      <c r="D58" s="1392"/>
      <c r="G58" s="1219">
        <v>45687</v>
      </c>
      <c r="H58" s="21"/>
      <c r="I58" s="21"/>
      <c r="J58" s="61"/>
      <c r="Q58" s="1202">
        <v>45747</v>
      </c>
      <c r="R58" s="65"/>
      <c r="S58" s="65"/>
      <c r="T58" s="113">
        <v>14</v>
      </c>
      <c r="BA58" s="1219">
        <v>45959</v>
      </c>
      <c r="BB58" s="134"/>
      <c r="BC58" s="134"/>
      <c r="BD58" s="115"/>
      <c r="BP58" s="1390" t="s">
        <v>224</v>
      </c>
      <c r="BQ58" s="1391"/>
      <c r="BR58" s="1392"/>
      <c r="BS58" s="48"/>
    </row>
    <row r="59" spans="2:71" ht="17.25" thickBot="1" x14ac:dyDescent="0.3">
      <c r="B59" s="1487" t="s">
        <v>223</v>
      </c>
      <c r="C59" s="1488"/>
      <c r="D59" s="1489"/>
      <c r="G59" s="1219">
        <v>45688</v>
      </c>
      <c r="H59" s="21"/>
      <c r="I59" s="21"/>
      <c r="J59" s="61"/>
      <c r="BA59" s="1204">
        <v>45960</v>
      </c>
      <c r="BB59" s="142"/>
      <c r="BC59" s="142"/>
      <c r="BD59" s="110"/>
      <c r="BP59" s="1487" t="s">
        <v>223</v>
      </c>
      <c r="BQ59" s="1488"/>
      <c r="BR59" s="1489"/>
      <c r="BS59" s="48"/>
    </row>
    <row r="60" spans="2:71" ht="17.25" thickBot="1" x14ac:dyDescent="0.3">
      <c r="B60" s="1399" t="s">
        <v>130</v>
      </c>
      <c r="C60" s="1400"/>
      <c r="D60" s="1401"/>
      <c r="BA60" s="1255">
        <v>45961</v>
      </c>
      <c r="BB60" s="44" t="s">
        <v>111</v>
      </c>
      <c r="BC60" s="173"/>
      <c r="BD60" s="172"/>
      <c r="BP60" s="1399" t="s">
        <v>130</v>
      </c>
      <c r="BQ60" s="1400"/>
      <c r="BR60" s="1401"/>
      <c r="BS60" s="48"/>
    </row>
    <row r="61" spans="2:71" x14ac:dyDescent="0.25">
      <c r="B61" s="75"/>
      <c r="C61" s="75"/>
      <c r="D61" s="75"/>
      <c r="BA61" s="1269"/>
      <c r="BB61" s="1270"/>
      <c r="BC61" s="1271"/>
      <c r="BD61" s="1272"/>
      <c r="BP61" s="75"/>
      <c r="BQ61" s="75"/>
      <c r="BR61" s="75"/>
      <c r="BS61" s="48"/>
    </row>
    <row r="62" spans="2:71" ht="3" customHeight="1" x14ac:dyDescent="0.25">
      <c r="BS62" s="48"/>
    </row>
    <row r="63" spans="2:71" x14ac:dyDescent="0.25">
      <c r="BA63" s="243"/>
      <c r="BB63" s="152"/>
      <c r="BC63" s="152"/>
      <c r="BD63" s="152"/>
      <c r="BS63" s="48"/>
    </row>
    <row r="64" spans="2:71" hidden="1" x14ac:dyDescent="0.25">
      <c r="BA64" s="243"/>
      <c r="BB64" s="152"/>
      <c r="BC64" s="152"/>
      <c r="BD64" s="152"/>
      <c r="BS64" s="48"/>
    </row>
    <row r="65" spans="2:71" hidden="1" x14ac:dyDescent="0.25">
      <c r="B65" s="80" t="str">
        <f>ostalo!B1</f>
        <v>vodniki</v>
      </c>
      <c r="C65" s="27"/>
      <c r="D65" s="27"/>
      <c r="E65" s="124"/>
      <c r="M65" s="3">
        <f>COUNTIF($M$67:$N$67,$C65)+COUNTIF($M$68:$N$68,$C65)+COUNTIF($M$69:$N$69,$C65)+COUNTIF($M$70:$N$70,$C65)+COUNTIF($M$71:$N$71,$C65)+COUNTIF($M$72:$N$72,$C65)+COUNTIF($M$73:$N$73,$C65)</f>
        <v>3</v>
      </c>
      <c r="R65" s="3"/>
      <c r="AB65" s="3">
        <f>COUNTIF($AB$67:$AC$67,$C65)+COUNTIF($AB$68:$AC$68,$C65)+COUNTIF($AB$69:$AC$69,$C65)+COUNTIF($AB$70:$AC$70,$C65)+COUNTIF($AB$71:$AC$71,$C65)+COUNTIF($AB$72:$AC$72,$C65)+COUNTIF($AB$73:$AC$73,$C65)</f>
        <v>4</v>
      </c>
      <c r="AM65" s="3"/>
      <c r="AR65" s="3">
        <f>COUNTIF($AR$67:$AS$67,$C65)+COUNTIF($AR$68:$AS$68,$C65)+COUNTIF($AR$69:$AS$69,$C65)+COUNTIF($AR$70:$AS$70,$C65)+COUNTIF($AR$71:$AS$71,$C65)+COUNTIF($AR$72:$AS$72,$C65)+COUNTIF($AR$73:$AS$73,$C65)</f>
        <v>2</v>
      </c>
      <c r="AW65" s="3"/>
      <c r="BB65" s="3"/>
      <c r="BG65" s="3">
        <f>COUNTIF($BG$67:$BH$67,$C65)+COUNTIF($BG$68:$BH$68,$C65)+COUNTIF($BG$69:$BH$69,$C65)+COUNTIF($BG$70:$BH$70,$C65)+COUNTIF($BG$71:$BH$71,$C65)+COUNTIF($BG$72:$BH$72,$C65)+COUNTIF($BG$73:$BH$73,$C65)</f>
        <v>3</v>
      </c>
      <c r="BL65" s="3"/>
      <c r="BP65" s="151"/>
      <c r="BQ65" s="27"/>
      <c r="BR65" s="27"/>
      <c r="BS65" s="27"/>
    </row>
    <row r="66" spans="2:71" hidden="1" x14ac:dyDescent="0.25">
      <c r="B66" s="20" t="s">
        <v>314</v>
      </c>
      <c r="C66" s="7" t="str">
        <f>ostalo!C2</f>
        <v>M. Gramc</v>
      </c>
      <c r="D66" s="7" t="str">
        <f>ostalo!D2</f>
        <v>Marko GRAMC</v>
      </c>
      <c r="E66" s="124"/>
      <c r="G66" s="238">
        <f t="shared" ref="G66:G75" si="0">SUM(H66:BN66)</f>
        <v>10</v>
      </c>
      <c r="H66" s="3">
        <f>COUNTIF($H$9:$I$10,$C66)+COUNTIF($H$16:$I$16,$C66)+COUNTIF($H$25:$I$25,$C66)+COUNTIF($H$28:$I$28,$C66)+COUNTIF($H$31:$I$31,$C66)+COUNTIF($H$42:$I$42,$C66)+COUNTIF($H$53:$I$53,$C66)</f>
        <v>1</v>
      </c>
      <c r="M66" s="3">
        <f>COUNTIF($M$6:$N$6,$C66)+COUNTIF($M$9:$N$9,$C66)+COUNTIF($M$23:$N$23,$C66)+COUNTIF($M$34:$N$34,$C66)+COUNTIF($M$45:$N$45,$C66)</f>
        <v>0</v>
      </c>
      <c r="R66" s="3">
        <f t="shared" ref="R66:R81" si="1">COUNTIF($R$6:$S$6,$C66)+COUNTIF($R$17:$S$17,$C66)+COUNTIF($R$32:$S$32,$C66)+COUNTIF($R$42:$S$42,$C66)+COUNTIF($R$20:$S$20,$C66)+COUNTIF($R$51:$S$51,$C66)+COUNTIF($R$57:$S$57,$C66)</f>
        <v>2</v>
      </c>
      <c r="W66" s="3">
        <f>COUNTIF($W$12:$X$12,$C66)+COUNTIF($W$15:$X$15,$C66)+COUNTIF($W$18:$X$18,$C66)+COUNTIF($W$29:$X$29,$C66)</f>
        <v>0</v>
      </c>
      <c r="AB66" s="3">
        <f>COUNTIF($AB$18:$AC$18,$C66)+COUNTIF($AB$29:$AC$29,$C66)+COUNTIF($AB$33:$AC$33,$C66)+COUNTIF($AB$43:$AC$43,$C66)</f>
        <v>1</v>
      </c>
      <c r="AG66" s="3">
        <f>COUNTIF($AG$6:$AH$6,$C66)+COUNTIF($AG$18:$AH$18,$C66)+COUNTIF($AG$29:$AH$29,$C66)+COUNTIF($AG$50:$AG$51,$C66)+COUNTIF($AG$40:$AH$40,$C66)+COUNTIF($AG$54:$AG$55,$C66)+COUNTIF($AG$57:$AH$57,$C66)</f>
        <v>1</v>
      </c>
      <c r="AM66" s="3">
        <f>COUNTIF($AM$6:$AN$6,$C66)+COUNTIF($AM$11:$AN$11,$C66)+COUNTIF($AM$23:$AN$26,$C66)+COUNTIF($AM$37:$AN$37,$C66)</f>
        <v>1</v>
      </c>
      <c r="AR66" s="3">
        <f>COUNTIF($AR$7:$AS$7,$C66)+COUNTIF($AR$15:$AS$15,$C66)+COUNTIF($AR$23:$AS$23,$C66)+COUNTIF($AR$28:$AS$28,$C66)+COUNTIF($AR$36:$AS$36,$C66)+COUNTIF($AR$44:$AS$44,$C66)</f>
        <v>0</v>
      </c>
      <c r="AW66" s="3">
        <f>COUNTIF($AW$12:$AX$12,$C66)+COUNTIF($AW$15:$AX$15,$C66)+COUNTIF($AW$28:$AX$28,$C66)+COUNTIF($AW$38:$AX$38,$C66)+COUNTIF($AW$50:$AX$50,$C66)</f>
        <v>1</v>
      </c>
      <c r="BB66" s="3">
        <f>COUNTIF($BB$10:$BC$10,$C66)+COUNTIF($BB$24:$BC$24,$C66)+COUNTIF($BB$34:$BC$34,$C66)+COUNTIF($BB$38:$BC$38,$C66)+COUNTIF($BB$42:$BC$42,$C66)+COUNTIF($BB$53:$BC$53,$C66)</f>
        <v>1</v>
      </c>
      <c r="BG66" s="3">
        <f>COUNTIF($BG$19:$BH$19,$C66)+COUNTIF($BG$29:$BH$29,$C66)+COUNTIF($BG$41:$BH$41,$C66)+COUNTIF($BG$51:$BH$51,$C66)</f>
        <v>0</v>
      </c>
      <c r="BL66" s="3">
        <f>COUNTIF($BL$15:$BM$15,$C66)+COUNTIF($BL$25:$BM$25,$C66)+COUNTIF($BL$36:$BM$36,$C66)+COUNTIF($BL$47:$BM$47,$C66)</f>
        <v>2</v>
      </c>
      <c r="BP66" s="27" t="s">
        <v>314</v>
      </c>
      <c r="BQ66" s="81" t="str">
        <f>ostalo!C2</f>
        <v>M. Gramc</v>
      </c>
      <c r="BR66" s="81" t="str">
        <f>ostalo!D2</f>
        <v>Marko GRAMC</v>
      </c>
      <c r="BS66" s="82"/>
    </row>
    <row r="67" spans="2:71" hidden="1" x14ac:dyDescent="0.25">
      <c r="B67" s="20">
        <f>ostalo!B3</f>
        <v>1</v>
      </c>
      <c r="C67" s="7" t="str">
        <f>ostalo!$C$3</f>
        <v>S. Gregl</v>
      </c>
      <c r="D67" s="7" t="str">
        <f>ostalo!D3</f>
        <v>Sara GREGL</v>
      </c>
      <c r="E67" s="124"/>
      <c r="G67" s="238">
        <f t="shared" si="0"/>
        <v>4</v>
      </c>
      <c r="H67" s="3">
        <f t="shared" ref="H67:H92" si="2">COUNTIF($H$9:$I$10,$C67)+COUNTIF($H$16:$I$16,$C67)+COUNTIF($H$25:$I$25,$C67)+COUNTIF($H$28:$I$28,$C67)+COUNTIF($H$31:$I$31,$C67)+COUNTIF($H$42:$I$42,$C67)+COUNTIF($H$53:$I$53,$C67)</f>
        <v>0</v>
      </c>
      <c r="M67" s="3">
        <f t="shared" ref="M67:M92" si="3">COUNTIF($M$6:$N$6,$C67)+COUNTIF($M$9:$N$9,$C67)+COUNTIF($M$23:$N$23,$C67)+COUNTIF($M$34:$N$34,$C67)+COUNTIF($M$45:$N$45,$C67)</f>
        <v>0</v>
      </c>
      <c r="R67" s="3">
        <f t="shared" si="1"/>
        <v>0</v>
      </c>
      <c r="W67" s="3">
        <f t="shared" ref="W67:W92" si="4">COUNTIF($W$12:$X$12,$C67)+COUNTIF($W$15:$X$15,$C67)+COUNTIF($W$18:$X$18,$C67)+COUNTIF($W$29:$X$29,$C67)</f>
        <v>0</v>
      </c>
      <c r="AB67" s="3">
        <f t="shared" ref="AB67:AB92" si="5">COUNTIF($AB$18:$AC$18,$C67)+COUNTIF($AB$29:$AC$29,$C67)+COUNTIF($AB$33:$AC$33,$C67)+COUNTIF($AB$43:$AC$43,$C67)</f>
        <v>0</v>
      </c>
      <c r="AG67" s="3">
        <f t="shared" ref="AG67:AG92" si="6">COUNTIF($AG$6:$AH$6,$C67)+COUNTIF($AG$18:$AH$18,$C67)+COUNTIF($AG$29:$AH$29,$C67)+COUNTIF($AG$50:$AG$51,$C67)+COUNTIF($AG$40:$AH$40,$C67)+COUNTIF($AG$54:$AG$55,$C67)+COUNTIF($AG$57:$AH$57,$C67)</f>
        <v>2</v>
      </c>
      <c r="AM67" s="3">
        <f t="shared" ref="AM67:AM92" si="7">COUNTIF($AM$6:$AN$6,$C67)+COUNTIF($AM$11:$AN$11,$C67)+COUNTIF($AM$23:$AN$26,$C67)+COUNTIF($AM$37:$AN$37,$C67)</f>
        <v>0</v>
      </c>
      <c r="AR67" s="3">
        <f t="shared" ref="AR67:AR92" si="8">COUNTIF($AR$7:$AS$7,$C67)+COUNTIF($AR$15:$AS$15,$C67)+COUNTIF($AR$23:$AS$23,$C67)+COUNTIF($AR$28:$AS$28,$C67)+COUNTIF($AR$36:$AS$36,$C67)+COUNTIF($AR$44:$AS$44,$C67)</f>
        <v>0</v>
      </c>
      <c r="AW67" s="3">
        <f t="shared" ref="AW67:AW92" si="9">COUNTIF($AW$12:$AX$12,$C67)+COUNTIF($AW$15:$AX$15,$C67)+COUNTIF($AW$28:$AX$28,$C67)+COUNTIF($AW$38:$AX$38,$C67)+COUNTIF($AW$50:$AX$50,$C67)</f>
        <v>1</v>
      </c>
      <c r="BB67" s="3">
        <f t="shared" ref="BB67:BB92" si="10">COUNTIF($BB$10:$BC$10,$C67)+COUNTIF($BB$24:$BC$24,$C67)+COUNTIF($BB$34:$BC$34,$C67)+COUNTIF($BB$38:$BC$38,$C67)+COUNTIF($BB$42:$BC$42,$C67)+COUNTIF($BB$53:$BC$53,$C67)</f>
        <v>0</v>
      </c>
      <c r="BG67" s="3">
        <f>COUNTIF($BG$19:$BH$19,$C67)+COUNTIF($BG$29:$BH$29,$C67)+COUNTIF($BG$41:$BH$41,$C67)+COUNTIF($BG$51:$BH$51,$C67)</f>
        <v>1</v>
      </c>
      <c r="BL67" s="3">
        <f t="shared" ref="BL67:BL92" si="11">COUNTIF($BL$15:$BM$15,$C67)+COUNTIF($BL$25:$BM$25,$C67)+COUNTIF($BL$36:$BM$36,$C67)+COUNTIF($BL$47:$BM$47,$C67)</f>
        <v>0</v>
      </c>
      <c r="BP67" s="27">
        <f>ostalo!B3</f>
        <v>1</v>
      </c>
      <c r="BQ67" s="81" t="str">
        <f>ostalo!C3</f>
        <v>S. Gregl</v>
      </c>
      <c r="BR67" s="81" t="str">
        <f>ostalo!D3</f>
        <v>Sara GREGL</v>
      </c>
      <c r="BS67" s="82"/>
    </row>
    <row r="68" spans="2:71" hidden="1" x14ac:dyDescent="0.25">
      <c r="B68" s="20">
        <f>ostalo!B4</f>
        <v>2</v>
      </c>
      <c r="C68" s="7" t="str">
        <f>ostalo!$C$4</f>
        <v>N. Hribar</v>
      </c>
      <c r="D68" s="7" t="str">
        <f>ostalo!D4</f>
        <v>Nuša HRIBAR</v>
      </c>
      <c r="E68" s="124"/>
      <c r="G68" s="238">
        <f t="shared" si="0"/>
        <v>8</v>
      </c>
      <c r="H68" s="3">
        <f t="shared" si="2"/>
        <v>1</v>
      </c>
      <c r="M68" s="3">
        <f t="shared" si="3"/>
        <v>1</v>
      </c>
      <c r="R68" s="3">
        <f t="shared" si="1"/>
        <v>1</v>
      </c>
      <c r="W68" s="3">
        <f t="shared" si="4"/>
        <v>0</v>
      </c>
      <c r="AB68" s="3">
        <f t="shared" si="5"/>
        <v>1</v>
      </c>
      <c r="AG68" s="3">
        <f t="shared" si="6"/>
        <v>1</v>
      </c>
      <c r="AM68" s="3">
        <f t="shared" si="7"/>
        <v>0</v>
      </c>
      <c r="AR68" s="3">
        <f t="shared" si="8"/>
        <v>1</v>
      </c>
      <c r="AW68" s="3">
        <f t="shared" si="9"/>
        <v>1</v>
      </c>
      <c r="BB68" s="3">
        <f t="shared" si="10"/>
        <v>0</v>
      </c>
      <c r="BG68" s="3">
        <f t="shared" ref="BG68:BG92" si="12">COUNTIF($BG$19:$BH$19,$C68)+COUNTIF($BG$29:$BH$29,$C68)+COUNTIF($BG$41:$BH$41,$C68)+COUNTIF($BG$51:$BH$51,$C68)</f>
        <v>1</v>
      </c>
      <c r="BL68" s="3">
        <f t="shared" si="11"/>
        <v>0</v>
      </c>
      <c r="BP68" s="27">
        <f>ostalo!B4</f>
        <v>2</v>
      </c>
      <c r="BQ68" s="81" t="str">
        <f>ostalo!C4</f>
        <v>N. Hribar</v>
      </c>
      <c r="BR68" s="81" t="str">
        <f>ostalo!D4</f>
        <v>Nuša HRIBAR</v>
      </c>
      <c r="BS68" s="82"/>
    </row>
    <row r="69" spans="2:71" hidden="1" x14ac:dyDescent="0.25">
      <c r="B69" s="20">
        <f>ostalo!B5</f>
        <v>2</v>
      </c>
      <c r="C69" s="7" t="str">
        <f>ostalo!$C$5</f>
        <v>T. Hribar</v>
      </c>
      <c r="D69" s="7" t="str">
        <f>ostalo!D5</f>
        <v xml:space="preserve">Toni HRIBAR </v>
      </c>
      <c r="E69" s="124"/>
      <c r="G69" s="238">
        <f t="shared" si="0"/>
        <v>10</v>
      </c>
      <c r="H69" s="3">
        <f t="shared" si="2"/>
        <v>0</v>
      </c>
      <c r="M69" s="3">
        <f t="shared" si="3"/>
        <v>2</v>
      </c>
      <c r="R69" s="3">
        <f t="shared" si="1"/>
        <v>1</v>
      </c>
      <c r="W69" s="3">
        <f t="shared" si="4"/>
        <v>0</v>
      </c>
      <c r="AB69" s="3">
        <f t="shared" si="5"/>
        <v>0</v>
      </c>
      <c r="AG69" s="3">
        <f t="shared" si="6"/>
        <v>1</v>
      </c>
      <c r="AM69" s="3">
        <f t="shared" si="7"/>
        <v>1</v>
      </c>
      <c r="AR69" s="3">
        <f t="shared" si="8"/>
        <v>2</v>
      </c>
      <c r="AW69" s="3">
        <f t="shared" si="9"/>
        <v>1</v>
      </c>
      <c r="BB69" s="3">
        <f t="shared" si="10"/>
        <v>1</v>
      </c>
      <c r="BG69" s="3">
        <f t="shared" si="12"/>
        <v>1</v>
      </c>
      <c r="BL69" s="3">
        <f t="shared" si="11"/>
        <v>0</v>
      </c>
      <c r="BP69" s="27">
        <f>ostalo!B5</f>
        <v>2</v>
      </c>
      <c r="BQ69" s="81" t="str">
        <f>ostalo!C5</f>
        <v>T. Hribar</v>
      </c>
      <c r="BR69" s="81" t="str">
        <f>ostalo!D5</f>
        <v xml:space="preserve">Toni HRIBAR </v>
      </c>
      <c r="BS69" s="82"/>
    </row>
    <row r="70" spans="2:71" hidden="1" x14ac:dyDescent="0.25">
      <c r="B70" s="20">
        <f>ostalo!B6</f>
        <v>1</v>
      </c>
      <c r="C70" s="7" t="str">
        <f>ostalo!$C$6</f>
        <v>N. Ivšić</v>
      </c>
      <c r="D70" s="7" t="str">
        <f>ostalo!D6</f>
        <v>Nadja IVŠIĆ</v>
      </c>
      <c r="E70" s="124"/>
      <c r="G70" s="238">
        <f t="shared" si="0"/>
        <v>4</v>
      </c>
      <c r="H70" s="3">
        <f t="shared" si="2"/>
        <v>0</v>
      </c>
      <c r="M70" s="3">
        <f t="shared" si="3"/>
        <v>0</v>
      </c>
      <c r="R70" s="3">
        <f t="shared" si="1"/>
        <v>0</v>
      </c>
      <c r="W70" s="3">
        <f t="shared" si="4"/>
        <v>0</v>
      </c>
      <c r="AB70" s="3">
        <f t="shared" si="5"/>
        <v>1</v>
      </c>
      <c r="AG70" s="3">
        <f t="shared" si="6"/>
        <v>0</v>
      </c>
      <c r="AM70" s="3">
        <f t="shared" si="7"/>
        <v>0</v>
      </c>
      <c r="AR70" s="3">
        <f t="shared" si="8"/>
        <v>1</v>
      </c>
      <c r="AW70" s="3">
        <f t="shared" si="9"/>
        <v>1</v>
      </c>
      <c r="BB70" s="3">
        <f t="shared" si="10"/>
        <v>1</v>
      </c>
      <c r="BG70" s="3">
        <f t="shared" si="12"/>
        <v>0</v>
      </c>
      <c r="BL70" s="3">
        <f t="shared" si="11"/>
        <v>0</v>
      </c>
      <c r="BP70" s="27">
        <f>ostalo!B6</f>
        <v>1</v>
      </c>
      <c r="BQ70" s="81" t="str">
        <f>ostalo!C6</f>
        <v>N. Ivšić</v>
      </c>
      <c r="BR70" s="81" t="str">
        <f>ostalo!D6</f>
        <v>Nadja IVŠIĆ</v>
      </c>
      <c r="BS70" s="82"/>
    </row>
    <row r="71" spans="2:71" hidden="1" x14ac:dyDescent="0.25">
      <c r="B71" s="20">
        <f>ostalo!B7</f>
        <v>2</v>
      </c>
      <c r="C71" s="7" t="str">
        <f>ostalo!$C$7</f>
        <v>T. Jesenko</v>
      </c>
      <c r="D71" s="7" t="str">
        <f>ostalo!D7</f>
        <v>Tone JESENKO</v>
      </c>
      <c r="E71" s="124"/>
      <c r="G71" s="238">
        <f t="shared" si="0"/>
        <v>2</v>
      </c>
      <c r="H71" s="3">
        <f t="shared" si="2"/>
        <v>0</v>
      </c>
      <c r="M71" s="3">
        <f t="shared" si="3"/>
        <v>0</v>
      </c>
      <c r="R71" s="3">
        <f t="shared" si="1"/>
        <v>0</v>
      </c>
      <c r="W71" s="3">
        <f t="shared" si="4"/>
        <v>0</v>
      </c>
      <c r="AB71" s="3">
        <f t="shared" si="5"/>
        <v>0</v>
      </c>
      <c r="AG71" s="3">
        <f t="shared" si="6"/>
        <v>1</v>
      </c>
      <c r="AM71" s="3">
        <f t="shared" si="7"/>
        <v>0</v>
      </c>
      <c r="AR71" s="3">
        <f t="shared" si="8"/>
        <v>0</v>
      </c>
      <c r="AW71" s="3">
        <f t="shared" si="9"/>
        <v>0</v>
      </c>
      <c r="BB71" s="3">
        <f t="shared" si="10"/>
        <v>1</v>
      </c>
      <c r="BG71" s="3">
        <f t="shared" si="12"/>
        <v>0</v>
      </c>
      <c r="BL71" s="3">
        <f t="shared" si="11"/>
        <v>0</v>
      </c>
      <c r="BP71" s="27">
        <f>ostalo!B7</f>
        <v>2</v>
      </c>
      <c r="BQ71" s="81" t="str">
        <f>ostalo!C7</f>
        <v>T. Jesenko</v>
      </c>
      <c r="BR71" s="81" t="str">
        <f>ostalo!D7</f>
        <v>Tone JESENKO</v>
      </c>
      <c r="BS71" s="82"/>
    </row>
    <row r="72" spans="2:71" hidden="1" x14ac:dyDescent="0.25">
      <c r="B72" s="20">
        <f>ostalo!B8</f>
        <v>2</v>
      </c>
      <c r="C72" s="7" t="str">
        <f>ostalo!$C$8</f>
        <v>B. Jevševar</v>
      </c>
      <c r="D72" s="7" t="str">
        <f>ostalo!D8</f>
        <v>Bojan JEVŠEVAR</v>
      </c>
      <c r="E72" s="124"/>
      <c r="G72" s="238">
        <f t="shared" si="0"/>
        <v>10</v>
      </c>
      <c r="H72" s="3">
        <f t="shared" si="2"/>
        <v>2</v>
      </c>
      <c r="M72" s="3">
        <f t="shared" si="3"/>
        <v>2</v>
      </c>
      <c r="R72" s="3">
        <f t="shared" si="1"/>
        <v>1</v>
      </c>
      <c r="W72" s="3">
        <f t="shared" si="4"/>
        <v>0</v>
      </c>
      <c r="AB72" s="3">
        <f t="shared" si="5"/>
        <v>1</v>
      </c>
      <c r="AG72" s="3">
        <f t="shared" si="6"/>
        <v>0</v>
      </c>
      <c r="AM72" s="3">
        <f t="shared" si="7"/>
        <v>0</v>
      </c>
      <c r="AR72" s="3">
        <f t="shared" si="8"/>
        <v>1</v>
      </c>
      <c r="AW72" s="3">
        <f t="shared" si="9"/>
        <v>1</v>
      </c>
      <c r="BB72" s="3">
        <f t="shared" si="10"/>
        <v>1</v>
      </c>
      <c r="BG72" s="3">
        <f t="shared" si="12"/>
        <v>1</v>
      </c>
      <c r="BL72" s="3">
        <f t="shared" si="11"/>
        <v>0</v>
      </c>
      <c r="BP72" s="27">
        <f>ostalo!B8</f>
        <v>2</v>
      </c>
      <c r="BQ72" s="81" t="str">
        <f>ostalo!C8</f>
        <v>B. Jevševar</v>
      </c>
      <c r="BR72" s="81" t="str">
        <f>ostalo!D8</f>
        <v>Bojan JEVŠEVAR</v>
      </c>
      <c r="BS72" s="82"/>
    </row>
    <row r="73" spans="2:71" hidden="1" x14ac:dyDescent="0.25">
      <c r="B73" s="20">
        <f>ostalo!B9</f>
        <v>2</v>
      </c>
      <c r="C73" s="7" t="str">
        <f>ostalo!$C$9</f>
        <v>F. Kržan</v>
      </c>
      <c r="D73" s="7" t="str">
        <f>ostalo!D9</f>
        <v>Franci KRŽAN</v>
      </c>
      <c r="E73" s="124"/>
      <c r="G73" s="238">
        <f t="shared" si="0"/>
        <v>8</v>
      </c>
      <c r="H73" s="3">
        <f t="shared" si="2"/>
        <v>1</v>
      </c>
      <c r="M73" s="3">
        <f t="shared" si="3"/>
        <v>1</v>
      </c>
      <c r="R73" s="3">
        <f t="shared" si="1"/>
        <v>0</v>
      </c>
      <c r="W73" s="3">
        <f t="shared" si="4"/>
        <v>1</v>
      </c>
      <c r="AB73" s="3">
        <f t="shared" si="5"/>
        <v>0</v>
      </c>
      <c r="AG73" s="3">
        <f t="shared" si="6"/>
        <v>1</v>
      </c>
      <c r="AM73" s="3">
        <f t="shared" si="7"/>
        <v>1</v>
      </c>
      <c r="AR73" s="3">
        <f t="shared" si="8"/>
        <v>2</v>
      </c>
      <c r="AW73" s="3">
        <f t="shared" si="9"/>
        <v>0</v>
      </c>
      <c r="BB73" s="3">
        <f t="shared" si="10"/>
        <v>0</v>
      </c>
      <c r="BG73" s="3">
        <f t="shared" si="12"/>
        <v>0</v>
      </c>
      <c r="BL73" s="3">
        <f t="shared" si="11"/>
        <v>1</v>
      </c>
      <c r="BP73" s="27">
        <f>ostalo!B9</f>
        <v>2</v>
      </c>
      <c r="BQ73" s="81" t="str">
        <f>ostalo!C9</f>
        <v>F. Kržan</v>
      </c>
      <c r="BR73" s="81" t="str">
        <f>ostalo!D9</f>
        <v>Franci KRŽAN</v>
      </c>
      <c r="BS73" s="82"/>
    </row>
    <row r="74" spans="2:71" hidden="1" x14ac:dyDescent="0.25">
      <c r="B74" s="20" t="str">
        <f>ostalo!B10</f>
        <v>1</v>
      </c>
      <c r="C74" s="7" t="str">
        <f>ostalo!$C$10</f>
        <v>L. Lopatič</v>
      </c>
      <c r="D74" s="7" t="str">
        <f>ostalo!D10</f>
        <v>Leja LOPATIČ</v>
      </c>
      <c r="E74" s="124"/>
      <c r="G74" s="238">
        <f t="shared" si="0"/>
        <v>5</v>
      </c>
      <c r="H74" s="3">
        <f t="shared" si="2"/>
        <v>0</v>
      </c>
      <c r="M74" s="3">
        <f t="shared" si="3"/>
        <v>0</v>
      </c>
      <c r="R74" s="3">
        <f t="shared" si="1"/>
        <v>1</v>
      </c>
      <c r="W74" s="3">
        <f t="shared" si="4"/>
        <v>1</v>
      </c>
      <c r="AB74" s="3">
        <f t="shared" si="5"/>
        <v>0</v>
      </c>
      <c r="AG74" s="3">
        <f t="shared" si="6"/>
        <v>0</v>
      </c>
      <c r="AM74" s="3">
        <f t="shared" si="7"/>
        <v>0</v>
      </c>
      <c r="AR74" s="3">
        <f t="shared" si="8"/>
        <v>0</v>
      </c>
      <c r="AW74" s="3">
        <f t="shared" si="9"/>
        <v>0</v>
      </c>
      <c r="BB74" s="3">
        <f t="shared" si="10"/>
        <v>2</v>
      </c>
      <c r="BG74" s="3">
        <f t="shared" si="12"/>
        <v>1</v>
      </c>
      <c r="BL74" s="3">
        <f t="shared" si="11"/>
        <v>0</v>
      </c>
      <c r="BP74" s="27" t="str">
        <f>ostalo!B10</f>
        <v>1</v>
      </c>
      <c r="BQ74" s="81" t="str">
        <f>ostalo!C10</f>
        <v>L. Lopatič</v>
      </c>
      <c r="BR74" s="81" t="str">
        <f>ostalo!D10</f>
        <v>Leja LOPATIČ</v>
      </c>
      <c r="BS74" s="82"/>
    </row>
    <row r="75" spans="2:71" hidden="1" x14ac:dyDescent="0.25">
      <c r="B75" s="20" t="str">
        <f>ostalo!B11</f>
        <v>2</v>
      </c>
      <c r="C75" s="7" t="str">
        <f>ostalo!$C$11</f>
        <v>M. Mlakar</v>
      </c>
      <c r="D75" s="7" t="str">
        <f>ostalo!D11</f>
        <v>Matej MLAKAR</v>
      </c>
      <c r="E75" s="124"/>
      <c r="G75" s="238">
        <f t="shared" si="0"/>
        <v>5</v>
      </c>
      <c r="H75" s="3">
        <f t="shared" si="2"/>
        <v>0</v>
      </c>
      <c r="M75" s="3">
        <f t="shared" si="3"/>
        <v>0</v>
      </c>
      <c r="R75" s="3">
        <f t="shared" si="1"/>
        <v>1</v>
      </c>
      <c r="W75" s="3">
        <f t="shared" si="4"/>
        <v>0</v>
      </c>
      <c r="AB75" s="3">
        <f t="shared" si="5"/>
        <v>0</v>
      </c>
      <c r="AG75" s="3">
        <f t="shared" si="6"/>
        <v>1</v>
      </c>
      <c r="AM75" s="3">
        <f t="shared" si="7"/>
        <v>2</v>
      </c>
      <c r="AR75" s="3">
        <f t="shared" si="8"/>
        <v>1</v>
      </c>
      <c r="AW75" s="3">
        <f t="shared" si="9"/>
        <v>0</v>
      </c>
      <c r="BB75" s="3">
        <f t="shared" si="10"/>
        <v>0</v>
      </c>
      <c r="BG75" s="3">
        <f t="shared" si="12"/>
        <v>0</v>
      </c>
      <c r="BL75" s="3">
        <f t="shared" si="11"/>
        <v>0</v>
      </c>
      <c r="BP75" s="27" t="str">
        <f>ostalo!B11</f>
        <v>2</v>
      </c>
      <c r="BQ75" s="81" t="str">
        <f>ostalo!C11</f>
        <v>M. Mlakar</v>
      </c>
      <c r="BR75" s="81" t="str">
        <f>ostalo!D11</f>
        <v>Matej MLAKAR</v>
      </c>
      <c r="BS75" s="82"/>
    </row>
    <row r="76" spans="2:71" hidden="1" x14ac:dyDescent="0.25">
      <c r="B76" s="20">
        <f>ostalo!B12</f>
        <v>2</v>
      </c>
      <c r="C76" s="7" t="str">
        <f>ostalo!$C$12</f>
        <v>M. Novak</v>
      </c>
      <c r="D76" s="7" t="str">
        <f>ostalo!D12</f>
        <v>Mija NOVAK</v>
      </c>
      <c r="E76" s="124"/>
      <c r="G76" s="238">
        <f t="shared" ref="G76:G92" si="13">SUM(H76:BN76)</f>
        <v>8</v>
      </c>
      <c r="H76" s="3">
        <f t="shared" si="2"/>
        <v>2</v>
      </c>
      <c r="M76" s="3">
        <f t="shared" si="3"/>
        <v>1</v>
      </c>
      <c r="R76" s="3">
        <f t="shared" si="1"/>
        <v>1</v>
      </c>
      <c r="W76" s="3">
        <f t="shared" si="4"/>
        <v>0</v>
      </c>
      <c r="AB76" s="3">
        <f t="shared" si="5"/>
        <v>0</v>
      </c>
      <c r="AG76" s="3">
        <f t="shared" si="6"/>
        <v>1</v>
      </c>
      <c r="AM76" s="3">
        <f t="shared" si="7"/>
        <v>2</v>
      </c>
      <c r="AR76" s="3">
        <f t="shared" si="8"/>
        <v>1</v>
      </c>
      <c r="AW76" s="3">
        <f t="shared" si="9"/>
        <v>0</v>
      </c>
      <c r="BB76" s="3">
        <f t="shared" si="10"/>
        <v>0</v>
      </c>
      <c r="BG76" s="3">
        <f t="shared" si="12"/>
        <v>0</v>
      </c>
      <c r="BL76" s="3">
        <f t="shared" si="11"/>
        <v>0</v>
      </c>
      <c r="BP76" s="27">
        <f>ostalo!B12</f>
        <v>2</v>
      </c>
      <c r="BQ76" s="81" t="str">
        <f>ostalo!C12</f>
        <v>M. Novak</v>
      </c>
      <c r="BR76" s="81" t="str">
        <f>ostalo!D12</f>
        <v>Mija NOVAK</v>
      </c>
      <c r="BS76" s="82"/>
    </row>
    <row r="77" spans="2:71" hidden="1" x14ac:dyDescent="0.25">
      <c r="B77" s="20">
        <f>ostalo!B13</f>
        <v>2</v>
      </c>
      <c r="C77" s="7" t="str">
        <f>ostalo!$C$13</f>
        <v>F. Petelinc</v>
      </c>
      <c r="D77" s="7" t="str">
        <f>ostalo!D13</f>
        <v>Franci PETELINC</v>
      </c>
      <c r="E77" s="124"/>
      <c r="G77" s="238">
        <f t="shared" si="13"/>
        <v>7</v>
      </c>
      <c r="H77" s="3">
        <f t="shared" si="2"/>
        <v>1</v>
      </c>
      <c r="M77" s="3">
        <f t="shared" si="3"/>
        <v>0</v>
      </c>
      <c r="R77" s="3">
        <f t="shared" si="1"/>
        <v>0</v>
      </c>
      <c r="W77" s="3">
        <f t="shared" si="4"/>
        <v>0</v>
      </c>
      <c r="AB77" s="3">
        <f t="shared" si="5"/>
        <v>1</v>
      </c>
      <c r="AG77" s="3">
        <f t="shared" si="6"/>
        <v>0</v>
      </c>
      <c r="AM77" s="3">
        <f t="shared" si="7"/>
        <v>1</v>
      </c>
      <c r="AR77" s="3">
        <f t="shared" si="8"/>
        <v>2</v>
      </c>
      <c r="AW77" s="3">
        <f t="shared" si="9"/>
        <v>0</v>
      </c>
      <c r="BB77" s="3">
        <f t="shared" si="10"/>
        <v>0</v>
      </c>
      <c r="BG77" s="3">
        <f t="shared" si="12"/>
        <v>1</v>
      </c>
      <c r="BL77" s="3">
        <f t="shared" si="11"/>
        <v>1</v>
      </c>
      <c r="BP77" s="27">
        <f>ostalo!B13</f>
        <v>2</v>
      </c>
      <c r="BQ77" s="81" t="str">
        <f>ostalo!C13</f>
        <v>F. Petelinc</v>
      </c>
      <c r="BR77" s="81" t="str">
        <f>ostalo!D13</f>
        <v>Franci PETELINC</v>
      </c>
      <c r="BS77" s="82"/>
    </row>
    <row r="78" spans="2:71" hidden="1" x14ac:dyDescent="0.25">
      <c r="B78" s="20" t="str">
        <f>ostalo!B14</f>
        <v>1</v>
      </c>
      <c r="C78" s="7" t="str">
        <f>ostalo!$C$14</f>
        <v>N. Rožman</v>
      </c>
      <c r="D78" s="7" t="str">
        <f>ostalo!D14</f>
        <v>Nuša ROŽMAN</v>
      </c>
      <c r="E78" s="124"/>
      <c r="G78" s="238">
        <f t="shared" si="13"/>
        <v>4</v>
      </c>
      <c r="H78" s="3">
        <f t="shared" si="2"/>
        <v>0</v>
      </c>
      <c r="M78" s="3">
        <f t="shared" si="3"/>
        <v>0</v>
      </c>
      <c r="R78" s="3">
        <f t="shared" si="1"/>
        <v>1</v>
      </c>
      <c r="W78" s="3">
        <f t="shared" si="4"/>
        <v>1</v>
      </c>
      <c r="AB78" s="3">
        <f t="shared" si="5"/>
        <v>1</v>
      </c>
      <c r="AG78" s="3">
        <f t="shared" si="6"/>
        <v>0</v>
      </c>
      <c r="AM78" s="3">
        <f t="shared" si="7"/>
        <v>1</v>
      </c>
      <c r="AR78" s="3">
        <f t="shared" si="8"/>
        <v>0</v>
      </c>
      <c r="AW78" s="3">
        <f t="shared" si="9"/>
        <v>0</v>
      </c>
      <c r="BB78" s="3">
        <f t="shared" si="10"/>
        <v>0</v>
      </c>
      <c r="BG78" s="3">
        <f t="shared" si="12"/>
        <v>0</v>
      </c>
      <c r="BL78" s="3">
        <f t="shared" si="11"/>
        <v>0</v>
      </c>
      <c r="BP78" s="27" t="str">
        <f>ostalo!B14</f>
        <v>1</v>
      </c>
      <c r="BQ78" s="81" t="str">
        <f>ostalo!C14</f>
        <v>N. Rožman</v>
      </c>
      <c r="BR78" s="81" t="str">
        <f>ostalo!D14</f>
        <v>Nuša ROŽMAN</v>
      </c>
      <c r="BS78" s="82"/>
    </row>
    <row r="79" spans="2:71" hidden="1" x14ac:dyDescent="0.25">
      <c r="B79" s="20">
        <f>ostalo!B15</f>
        <v>1</v>
      </c>
      <c r="C79" s="7" t="str">
        <f>ostalo!$C$15</f>
        <v>M. Šterk</v>
      </c>
      <c r="D79" s="7" t="str">
        <f>ostalo!D15</f>
        <v>Mojca ŠTERK</v>
      </c>
      <c r="E79" s="124"/>
      <c r="G79" s="238">
        <f t="shared" si="13"/>
        <v>6</v>
      </c>
      <c r="H79" s="3">
        <f t="shared" si="2"/>
        <v>0</v>
      </c>
      <c r="M79" s="3">
        <f t="shared" si="3"/>
        <v>2</v>
      </c>
      <c r="R79" s="3">
        <f t="shared" si="1"/>
        <v>0</v>
      </c>
      <c r="W79" s="3">
        <f t="shared" si="4"/>
        <v>0</v>
      </c>
      <c r="AB79" s="3">
        <f t="shared" si="5"/>
        <v>1</v>
      </c>
      <c r="AG79" s="3">
        <f t="shared" si="6"/>
        <v>0</v>
      </c>
      <c r="AM79" s="3">
        <f t="shared" si="7"/>
        <v>1</v>
      </c>
      <c r="AR79" s="3">
        <f t="shared" si="8"/>
        <v>0</v>
      </c>
      <c r="AW79" s="3">
        <f t="shared" si="9"/>
        <v>1</v>
      </c>
      <c r="BB79" s="3">
        <f t="shared" si="10"/>
        <v>0</v>
      </c>
      <c r="BG79" s="3">
        <f t="shared" si="12"/>
        <v>0</v>
      </c>
      <c r="BL79" s="3">
        <f t="shared" si="11"/>
        <v>1</v>
      </c>
      <c r="BP79" s="27">
        <f>ostalo!B15</f>
        <v>1</v>
      </c>
      <c r="BQ79" s="81" t="str">
        <f>ostalo!C15</f>
        <v>M. Šterk</v>
      </c>
      <c r="BR79" s="81" t="str">
        <f>ostalo!D15</f>
        <v>Mojca ŠTERK</v>
      </c>
      <c r="BS79" s="82"/>
    </row>
    <row r="80" spans="2:71" hidden="1" x14ac:dyDescent="0.25">
      <c r="B80" s="20">
        <f>ostalo!B16</f>
        <v>1</v>
      </c>
      <c r="C80" s="7" t="str">
        <f>ostalo!$C$16</f>
        <v>N. Vahčič</v>
      </c>
      <c r="D80" s="7" t="str">
        <f>ostalo!D16</f>
        <v>Natalija VAHČIČ</v>
      </c>
      <c r="E80" s="124"/>
      <c r="G80" s="238">
        <f t="shared" si="13"/>
        <v>3</v>
      </c>
      <c r="H80" s="3">
        <f t="shared" si="2"/>
        <v>0</v>
      </c>
      <c r="M80" s="3">
        <f t="shared" si="3"/>
        <v>0</v>
      </c>
      <c r="R80" s="3">
        <f t="shared" si="1"/>
        <v>1</v>
      </c>
      <c r="W80" s="3">
        <f t="shared" si="4"/>
        <v>0</v>
      </c>
      <c r="AB80" s="3">
        <f t="shared" si="5"/>
        <v>0</v>
      </c>
      <c r="AG80" s="3">
        <f t="shared" si="6"/>
        <v>1</v>
      </c>
      <c r="AM80" s="3">
        <f t="shared" si="7"/>
        <v>0</v>
      </c>
      <c r="AR80" s="3">
        <f t="shared" si="8"/>
        <v>0</v>
      </c>
      <c r="AW80" s="3">
        <f t="shared" si="9"/>
        <v>0</v>
      </c>
      <c r="BB80" s="3">
        <f t="shared" si="10"/>
        <v>1</v>
      </c>
      <c r="BG80" s="3">
        <f t="shared" si="12"/>
        <v>0</v>
      </c>
      <c r="BL80" s="3">
        <f t="shared" si="11"/>
        <v>0</v>
      </c>
      <c r="BP80" s="27">
        <f>ostalo!B16</f>
        <v>1</v>
      </c>
      <c r="BQ80" s="81" t="str">
        <f>ostalo!C16</f>
        <v>N. Vahčič</v>
      </c>
      <c r="BR80" s="81" t="str">
        <f>ostalo!D16</f>
        <v>Natalija VAHČIČ</v>
      </c>
      <c r="BS80" s="82"/>
    </row>
    <row r="81" spans="2:71" hidden="1" x14ac:dyDescent="0.25">
      <c r="B81" s="20">
        <f>ostalo!B17</f>
        <v>2</v>
      </c>
      <c r="C81" s="7" t="str">
        <f>ostalo!$C$17</f>
        <v>T. Vimpolšek</v>
      </c>
      <c r="D81" s="7" t="str">
        <f>ostalo!D17</f>
        <v>Tinko VIMPOLŠEK</v>
      </c>
      <c r="E81" s="124"/>
      <c r="G81" s="238">
        <f t="shared" si="13"/>
        <v>7</v>
      </c>
      <c r="H81" s="3">
        <f t="shared" si="2"/>
        <v>2</v>
      </c>
      <c r="M81" s="3">
        <f t="shared" si="3"/>
        <v>0</v>
      </c>
      <c r="R81" s="3">
        <f t="shared" si="1"/>
        <v>1</v>
      </c>
      <c r="W81" s="3">
        <f t="shared" si="4"/>
        <v>0</v>
      </c>
      <c r="AB81" s="3">
        <f t="shared" si="5"/>
        <v>0</v>
      </c>
      <c r="AG81" s="3">
        <f t="shared" si="6"/>
        <v>0</v>
      </c>
      <c r="AM81" s="3">
        <f t="shared" si="7"/>
        <v>0</v>
      </c>
      <c r="AR81" s="3">
        <f t="shared" si="8"/>
        <v>1</v>
      </c>
      <c r="AS81" s="2"/>
      <c r="AT81" s="2"/>
      <c r="AW81" s="3">
        <f t="shared" si="9"/>
        <v>0</v>
      </c>
      <c r="BB81" s="3">
        <f t="shared" si="10"/>
        <v>1</v>
      </c>
      <c r="BG81" s="3">
        <f t="shared" si="12"/>
        <v>1</v>
      </c>
      <c r="BL81" s="3">
        <f t="shared" si="11"/>
        <v>1</v>
      </c>
      <c r="BP81" s="27">
        <f>ostalo!B17</f>
        <v>2</v>
      </c>
      <c r="BQ81" s="81" t="str">
        <f>ostalo!C17</f>
        <v>T. Vimpolšek</v>
      </c>
      <c r="BR81" s="81" t="str">
        <f>ostalo!D17</f>
        <v>Tinko VIMPOLŠEK</v>
      </c>
      <c r="BS81" s="82"/>
    </row>
    <row r="82" spans="2:71" hidden="1" x14ac:dyDescent="0.25">
      <c r="B82" s="27"/>
      <c r="C82" s="27"/>
      <c r="D82" s="27"/>
      <c r="E82" s="124"/>
      <c r="G82" s="238"/>
      <c r="M82" s="3"/>
      <c r="R82" s="3"/>
      <c r="W82" s="3"/>
      <c r="AB82" s="3"/>
      <c r="AG82" s="3"/>
      <c r="AM82" s="3"/>
      <c r="AR82" s="3"/>
      <c r="AW82" s="3"/>
      <c r="BB82" s="3"/>
      <c r="BG82" s="3"/>
      <c r="BL82" s="3"/>
      <c r="BP82" s="27"/>
      <c r="BQ82" s="81"/>
      <c r="BR82" s="81"/>
      <c r="BS82" s="27"/>
    </row>
    <row r="83" spans="2:71" hidden="1" x14ac:dyDescent="0.25">
      <c r="B83" s="80" t="str">
        <f>ostalo!B19</f>
        <v>Neaktivni, ostali:</v>
      </c>
      <c r="C83" s="27"/>
      <c r="D83" s="27"/>
      <c r="E83" s="124"/>
      <c r="G83" s="238"/>
      <c r="M83" s="3"/>
      <c r="R83" s="3"/>
      <c r="W83" s="3"/>
      <c r="AB83" s="3"/>
      <c r="AG83" s="3"/>
      <c r="AM83" s="3"/>
      <c r="AR83" s="3"/>
      <c r="AW83" s="3"/>
      <c r="BB83" s="3"/>
      <c r="BG83" s="3"/>
      <c r="BL83" s="3"/>
      <c r="BP83" s="80" t="str">
        <f>ostalo!B19</f>
        <v>Neaktivni, ostali:</v>
      </c>
      <c r="BQ83" s="81"/>
      <c r="BR83" s="81"/>
      <c r="BS83" s="27"/>
    </row>
    <row r="84" spans="2:71" hidden="1" x14ac:dyDescent="0.25">
      <c r="B84" s="27">
        <f>ostalo!B20</f>
        <v>0</v>
      </c>
      <c r="C84" s="81" t="str">
        <f>ostalo!C20</f>
        <v>S. Bortek</v>
      </c>
      <c r="D84" s="20" t="str">
        <f>ostalo!D20</f>
        <v>Simona Bortek</v>
      </c>
      <c r="E84" s="124">
        <f>ostalo!E20</f>
        <v>0</v>
      </c>
      <c r="G84" s="238">
        <f t="shared" si="13"/>
        <v>1</v>
      </c>
      <c r="H84" s="3">
        <f t="shared" si="2"/>
        <v>1</v>
      </c>
      <c r="M84" s="3">
        <f t="shared" si="3"/>
        <v>0</v>
      </c>
      <c r="R84" s="3">
        <f t="shared" ref="R84:R92" si="14">COUNTIF($R$6:$S$6,$C84)+COUNTIF($R$17:$S$17,$C84)+COUNTIF($R$32:$S$32,$C84)+COUNTIF($R$42:$S$42,$C84)+COUNTIF($R$20:$S$20,$C84)+COUNTIF($R$51:$S$51,$C84)+COUNTIF($R$57:$S$57,$C84)</f>
        <v>0</v>
      </c>
      <c r="W84" s="3">
        <f t="shared" si="4"/>
        <v>0</v>
      </c>
      <c r="AB84" s="3">
        <f t="shared" si="5"/>
        <v>0</v>
      </c>
      <c r="AG84" s="3">
        <f t="shared" si="6"/>
        <v>0</v>
      </c>
      <c r="AM84" s="3">
        <f t="shared" si="7"/>
        <v>0</v>
      </c>
      <c r="AR84" s="3">
        <f t="shared" si="8"/>
        <v>0</v>
      </c>
      <c r="AW84" s="3">
        <f t="shared" si="9"/>
        <v>0</v>
      </c>
      <c r="BB84" s="3">
        <f t="shared" si="10"/>
        <v>0</v>
      </c>
      <c r="BG84" s="3">
        <f t="shared" si="12"/>
        <v>0</v>
      </c>
      <c r="BL84" s="3">
        <f t="shared" si="11"/>
        <v>0</v>
      </c>
      <c r="BP84" s="27">
        <f>ostalo!B20</f>
        <v>0</v>
      </c>
      <c r="BQ84" s="81" t="str">
        <f>ostalo!C20</f>
        <v>S. Bortek</v>
      </c>
      <c r="BR84" s="81" t="str">
        <f>ostalo!D20</f>
        <v>Simona Bortek</v>
      </c>
      <c r="BS84" s="27"/>
    </row>
    <row r="85" spans="2:71" hidden="1" x14ac:dyDescent="0.25">
      <c r="B85" s="27">
        <f>ostalo!B21</f>
        <v>0</v>
      </c>
      <c r="C85" s="81" t="str">
        <f>ostalo!C21</f>
        <v>D. Fux</v>
      </c>
      <c r="D85" s="20" t="str">
        <f>ostalo!D21</f>
        <v>Danica Fux</v>
      </c>
      <c r="E85" s="124">
        <f>ostalo!E21</f>
        <v>0</v>
      </c>
      <c r="G85" s="238">
        <f t="shared" si="13"/>
        <v>1</v>
      </c>
      <c r="H85" s="3">
        <f t="shared" si="2"/>
        <v>0</v>
      </c>
      <c r="M85" s="3">
        <f t="shared" si="3"/>
        <v>0</v>
      </c>
      <c r="R85" s="3">
        <f t="shared" si="14"/>
        <v>0</v>
      </c>
      <c r="W85" s="3">
        <f t="shared" si="4"/>
        <v>0</v>
      </c>
      <c r="AB85" s="3">
        <f t="shared" si="5"/>
        <v>0</v>
      </c>
      <c r="AG85" s="3">
        <f t="shared" si="6"/>
        <v>1</v>
      </c>
      <c r="AM85" s="3">
        <f t="shared" si="7"/>
        <v>0</v>
      </c>
      <c r="AR85" s="3">
        <f t="shared" si="8"/>
        <v>0</v>
      </c>
      <c r="AW85" s="3">
        <f t="shared" si="9"/>
        <v>0</v>
      </c>
      <c r="BB85" s="3">
        <f t="shared" si="10"/>
        <v>0</v>
      </c>
      <c r="BG85" s="3">
        <f t="shared" si="12"/>
        <v>0</v>
      </c>
      <c r="BL85" s="3">
        <f t="shared" si="11"/>
        <v>0</v>
      </c>
      <c r="BP85" s="27">
        <f>ostalo!B21</f>
        <v>0</v>
      </c>
      <c r="BQ85" s="81" t="str">
        <f>ostalo!C21</f>
        <v>D. Fux</v>
      </c>
      <c r="BR85" s="81" t="str">
        <f>ostalo!D21</f>
        <v>Danica Fux</v>
      </c>
      <c r="BS85" s="27"/>
    </row>
    <row r="86" spans="2:71" hidden="1" x14ac:dyDescent="0.25">
      <c r="B86" s="27">
        <f>ostalo!B22</f>
        <v>0</v>
      </c>
      <c r="C86" s="81" t="str">
        <f>ostalo!C22</f>
        <v>I. Godler</v>
      </c>
      <c r="D86" s="20" t="str">
        <f>ostalo!D22</f>
        <v>Ivko GODLER</v>
      </c>
      <c r="E86" s="124">
        <f>ostalo!E22</f>
        <v>0</v>
      </c>
      <c r="G86" s="238">
        <f t="shared" si="13"/>
        <v>1</v>
      </c>
      <c r="H86" s="3">
        <f t="shared" si="2"/>
        <v>1</v>
      </c>
      <c r="M86" s="3">
        <f t="shared" si="3"/>
        <v>0</v>
      </c>
      <c r="R86" s="3">
        <f t="shared" si="14"/>
        <v>0</v>
      </c>
      <c r="W86" s="3">
        <f t="shared" si="4"/>
        <v>0</v>
      </c>
      <c r="AB86" s="3">
        <f t="shared" si="5"/>
        <v>0</v>
      </c>
      <c r="AG86" s="3">
        <f t="shared" si="6"/>
        <v>0</v>
      </c>
      <c r="AM86" s="3">
        <f t="shared" si="7"/>
        <v>0</v>
      </c>
      <c r="AR86" s="3">
        <f t="shared" si="8"/>
        <v>0</v>
      </c>
      <c r="AW86" s="3">
        <f t="shared" si="9"/>
        <v>0</v>
      </c>
      <c r="BB86" s="3">
        <f t="shared" si="10"/>
        <v>0</v>
      </c>
      <c r="BG86" s="3">
        <f t="shared" si="12"/>
        <v>0</v>
      </c>
      <c r="BL86" s="3">
        <f t="shared" si="11"/>
        <v>0</v>
      </c>
      <c r="BP86" s="27">
        <f>ostalo!B22</f>
        <v>0</v>
      </c>
      <c r="BQ86" s="81" t="str">
        <f>ostalo!C22</f>
        <v>I. Godler</v>
      </c>
      <c r="BR86" s="81" t="str">
        <f>ostalo!D22</f>
        <v>Ivko GODLER</v>
      </c>
      <c r="BS86" s="27"/>
    </row>
    <row r="87" spans="2:71" hidden="1" x14ac:dyDescent="0.25">
      <c r="B87" s="27">
        <f>ostalo!B23</f>
        <v>0</v>
      </c>
      <c r="C87" s="81" t="str">
        <f>ostalo!C23</f>
        <v>O. Kržan</v>
      </c>
      <c r="D87" s="20" t="str">
        <f>ostalo!D23</f>
        <v>Olga KRŽAN</v>
      </c>
      <c r="E87" s="124">
        <f>ostalo!E23</f>
        <v>0</v>
      </c>
      <c r="G87" s="238">
        <f>SUM(H87:BN87)</f>
        <v>3</v>
      </c>
      <c r="H87" s="3">
        <f t="shared" si="2"/>
        <v>0</v>
      </c>
      <c r="M87" s="3">
        <f t="shared" si="3"/>
        <v>0</v>
      </c>
      <c r="R87" s="3">
        <f t="shared" si="14"/>
        <v>1</v>
      </c>
      <c r="W87" s="3">
        <f t="shared" si="4"/>
        <v>1</v>
      </c>
      <c r="AB87" s="3">
        <f t="shared" si="5"/>
        <v>0</v>
      </c>
      <c r="AG87" s="3">
        <f t="shared" si="6"/>
        <v>0</v>
      </c>
      <c r="AM87" s="3">
        <f t="shared" si="7"/>
        <v>0</v>
      </c>
      <c r="AR87" s="3">
        <f t="shared" si="8"/>
        <v>0</v>
      </c>
      <c r="AW87" s="3">
        <f t="shared" si="9"/>
        <v>1</v>
      </c>
      <c r="BB87" s="3">
        <f t="shared" si="10"/>
        <v>0</v>
      </c>
      <c r="BG87" s="3">
        <f t="shared" si="12"/>
        <v>0</v>
      </c>
      <c r="BL87" s="3">
        <f t="shared" si="11"/>
        <v>0</v>
      </c>
      <c r="BP87" s="27">
        <f>ostalo!B23</f>
        <v>0</v>
      </c>
      <c r="BQ87" s="81" t="str">
        <f>ostalo!C23</f>
        <v>O. Kržan</v>
      </c>
      <c r="BR87" s="81" t="str">
        <f>ostalo!D23</f>
        <v>Olga KRŽAN</v>
      </c>
      <c r="BS87" s="27"/>
    </row>
    <row r="88" spans="2:71" hidden="1" x14ac:dyDescent="0.25">
      <c r="B88" s="27">
        <f>ostalo!B24</f>
        <v>1</v>
      </c>
      <c r="C88" s="81" t="str">
        <f>ostalo!C24</f>
        <v>A. Matijevc</v>
      </c>
      <c r="D88" s="20" t="str">
        <f>ostalo!D24</f>
        <v>Andreja MATIJEVC</v>
      </c>
      <c r="E88" s="124" t="str">
        <f>ostalo!E24</f>
        <v>041 614 565</v>
      </c>
      <c r="G88" s="238">
        <f t="shared" si="13"/>
        <v>0</v>
      </c>
      <c r="H88" s="3">
        <f t="shared" si="2"/>
        <v>0</v>
      </c>
      <c r="M88" s="3">
        <f t="shared" si="3"/>
        <v>0</v>
      </c>
      <c r="R88" s="3">
        <f t="shared" si="14"/>
        <v>0</v>
      </c>
      <c r="W88" s="3">
        <f t="shared" si="4"/>
        <v>0</v>
      </c>
      <c r="AB88" s="3">
        <f t="shared" si="5"/>
        <v>0</v>
      </c>
      <c r="AG88" s="3">
        <f t="shared" si="6"/>
        <v>0</v>
      </c>
      <c r="AM88" s="3">
        <f t="shared" si="7"/>
        <v>0</v>
      </c>
      <c r="AR88" s="3">
        <f t="shared" si="8"/>
        <v>0</v>
      </c>
      <c r="AW88" s="3">
        <f t="shared" si="9"/>
        <v>0</v>
      </c>
      <c r="BB88" s="3">
        <f t="shared" si="10"/>
        <v>0</v>
      </c>
      <c r="BG88" s="3">
        <f t="shared" si="12"/>
        <v>0</v>
      </c>
      <c r="BL88" s="3">
        <f t="shared" si="11"/>
        <v>0</v>
      </c>
      <c r="BP88" s="27">
        <f>ostalo!B24</f>
        <v>1</v>
      </c>
      <c r="BQ88" s="81" t="str">
        <f>ostalo!C24</f>
        <v>A. Matijevc</v>
      </c>
      <c r="BR88" s="81" t="str">
        <f>ostalo!D24</f>
        <v>Andreja MATIJEVC</v>
      </c>
      <c r="BS88" s="27"/>
    </row>
    <row r="89" spans="2:71" hidden="1" x14ac:dyDescent="0.25">
      <c r="B89" s="27" t="str">
        <f>ostalo!B25</f>
        <v>1</v>
      </c>
      <c r="C89" s="81" t="str">
        <f>ostalo!C25</f>
        <v>S. Matijevc</v>
      </c>
      <c r="D89" s="20" t="str">
        <f>ostalo!D25</f>
        <v>Simon MATIJEVC</v>
      </c>
      <c r="E89" s="124" t="str">
        <f>ostalo!E25</f>
        <v>041 901 313</v>
      </c>
      <c r="G89" s="238">
        <f t="shared" si="13"/>
        <v>0</v>
      </c>
      <c r="H89" s="3">
        <f t="shared" si="2"/>
        <v>0</v>
      </c>
      <c r="M89" s="3">
        <f t="shared" si="3"/>
        <v>0</v>
      </c>
      <c r="R89" s="3">
        <f t="shared" si="14"/>
        <v>0</v>
      </c>
      <c r="W89" s="3">
        <f t="shared" si="4"/>
        <v>0</v>
      </c>
      <c r="AB89" s="3">
        <f t="shared" si="5"/>
        <v>0</v>
      </c>
      <c r="AG89" s="3">
        <f t="shared" si="6"/>
        <v>0</v>
      </c>
      <c r="AM89" s="3">
        <f t="shared" si="7"/>
        <v>0</v>
      </c>
      <c r="AR89" s="3">
        <f t="shared" si="8"/>
        <v>0</v>
      </c>
      <c r="AW89" s="3">
        <f t="shared" si="9"/>
        <v>0</v>
      </c>
      <c r="BB89" s="3">
        <f t="shared" si="10"/>
        <v>0</v>
      </c>
      <c r="BG89" s="3">
        <f t="shared" si="12"/>
        <v>0</v>
      </c>
      <c r="BL89" s="3">
        <f t="shared" si="11"/>
        <v>0</v>
      </c>
      <c r="BP89" s="27" t="str">
        <f>ostalo!B25</f>
        <v>1</v>
      </c>
      <c r="BQ89" s="81" t="str">
        <f>ostalo!C25</f>
        <v>S. Matijevc</v>
      </c>
      <c r="BR89" s="81" t="str">
        <f>ostalo!D25</f>
        <v>Simon MATIJEVC</v>
      </c>
      <c r="BS89" s="27"/>
    </row>
    <row r="90" spans="2:71" hidden="1" x14ac:dyDescent="0.25">
      <c r="B90" s="27">
        <f>ostalo!B26</f>
        <v>1</v>
      </c>
      <c r="C90" s="81" t="str">
        <f>ostalo!C26</f>
        <v>M. Slovenc</v>
      </c>
      <c r="D90" s="20" t="str">
        <f>ostalo!D26</f>
        <v>Martin SLOVENC</v>
      </c>
      <c r="E90" s="124" t="str">
        <f>ostalo!E26</f>
        <v>041 440 156</v>
      </c>
      <c r="G90" s="238">
        <f t="shared" si="13"/>
        <v>0</v>
      </c>
      <c r="H90" s="3">
        <f t="shared" si="2"/>
        <v>0</v>
      </c>
      <c r="M90" s="3">
        <f t="shared" si="3"/>
        <v>0</v>
      </c>
      <c r="R90" s="3">
        <f t="shared" si="14"/>
        <v>0</v>
      </c>
      <c r="W90" s="3">
        <f t="shared" si="4"/>
        <v>0</v>
      </c>
      <c r="AB90" s="3">
        <f t="shared" si="5"/>
        <v>0</v>
      </c>
      <c r="AG90" s="3">
        <f t="shared" si="6"/>
        <v>0</v>
      </c>
      <c r="AM90" s="3">
        <f t="shared" si="7"/>
        <v>0</v>
      </c>
      <c r="AR90" s="3">
        <f t="shared" si="8"/>
        <v>0</v>
      </c>
      <c r="AW90" s="3">
        <f t="shared" si="9"/>
        <v>0</v>
      </c>
      <c r="BB90" s="3">
        <f t="shared" si="10"/>
        <v>0</v>
      </c>
      <c r="BG90" s="3">
        <f t="shared" si="12"/>
        <v>0</v>
      </c>
      <c r="BL90" s="3">
        <f t="shared" si="11"/>
        <v>0</v>
      </c>
      <c r="BP90" s="27">
        <f>ostalo!B26</f>
        <v>1</v>
      </c>
      <c r="BQ90" s="81" t="str">
        <f>ostalo!C26</f>
        <v>M. Slovenc</v>
      </c>
      <c r="BR90" s="81" t="str">
        <f>ostalo!D26</f>
        <v>Martin SLOVENC</v>
      </c>
      <c r="BS90" s="27"/>
    </row>
    <row r="91" spans="2:71" hidden="1" x14ac:dyDescent="0.25">
      <c r="B91" s="27">
        <f>ostalo!B27</f>
        <v>0</v>
      </c>
      <c r="C91" s="81" t="str">
        <f>ostalo!C27</f>
        <v>mentorice</v>
      </c>
      <c r="D91" s="27"/>
      <c r="E91" s="124"/>
      <c r="G91" s="238">
        <f t="shared" si="13"/>
        <v>6</v>
      </c>
      <c r="H91" s="3">
        <f t="shared" si="2"/>
        <v>1</v>
      </c>
      <c r="M91" s="3">
        <f t="shared" si="3"/>
        <v>1</v>
      </c>
      <c r="R91" s="3">
        <f t="shared" si="14"/>
        <v>1</v>
      </c>
      <c r="W91" s="3">
        <f t="shared" si="4"/>
        <v>0</v>
      </c>
      <c r="AB91" s="3">
        <f t="shared" si="5"/>
        <v>1</v>
      </c>
      <c r="AG91" s="3">
        <f t="shared" si="6"/>
        <v>1</v>
      </c>
      <c r="AM91" s="3">
        <f t="shared" si="7"/>
        <v>0</v>
      </c>
      <c r="AR91" s="3">
        <f t="shared" si="8"/>
        <v>0</v>
      </c>
      <c r="AW91" s="3">
        <f t="shared" si="9"/>
        <v>0</v>
      </c>
      <c r="BB91" s="3">
        <f t="shared" si="10"/>
        <v>1</v>
      </c>
      <c r="BG91" s="3">
        <f t="shared" si="12"/>
        <v>0</v>
      </c>
      <c r="BL91" s="3">
        <f t="shared" si="11"/>
        <v>0</v>
      </c>
      <c r="BP91" s="27">
        <f>ostalo!B27</f>
        <v>0</v>
      </c>
      <c r="BQ91" s="81" t="str">
        <f>ostalo!C27</f>
        <v>mentorice</v>
      </c>
      <c r="BR91" s="81"/>
      <c r="BS91" s="27"/>
    </row>
    <row r="92" spans="2:71" hidden="1" x14ac:dyDescent="0.25">
      <c r="C92" s="7" t="s">
        <v>312</v>
      </c>
      <c r="G92" s="238">
        <f t="shared" si="13"/>
        <v>3</v>
      </c>
      <c r="H92" s="3">
        <f t="shared" si="2"/>
        <v>1</v>
      </c>
      <c r="M92" s="3">
        <f t="shared" si="3"/>
        <v>0</v>
      </c>
      <c r="R92" s="3">
        <f t="shared" si="14"/>
        <v>0</v>
      </c>
      <c r="W92" s="3">
        <f t="shared" si="4"/>
        <v>1</v>
      </c>
      <c r="AB92" s="3">
        <f t="shared" si="5"/>
        <v>0</v>
      </c>
      <c r="AG92" s="3">
        <f t="shared" si="6"/>
        <v>0</v>
      </c>
      <c r="AM92" s="3">
        <f t="shared" si="7"/>
        <v>0</v>
      </c>
      <c r="AR92" s="3">
        <f t="shared" si="8"/>
        <v>0</v>
      </c>
      <c r="AW92" s="3">
        <f t="shared" si="9"/>
        <v>0</v>
      </c>
      <c r="BB92" s="3">
        <f t="shared" si="10"/>
        <v>0</v>
      </c>
      <c r="BG92" s="3">
        <f t="shared" si="12"/>
        <v>0</v>
      </c>
      <c r="BL92" s="3">
        <f t="shared" si="11"/>
        <v>1</v>
      </c>
      <c r="BP92" s="46"/>
      <c r="BQ92" s="7" t="s">
        <v>312</v>
      </c>
      <c r="BS92" s="48"/>
    </row>
    <row r="93" spans="2:71" x14ac:dyDescent="0.25">
      <c r="BS93" s="48"/>
    </row>
    <row r="94" spans="2:71" x14ac:dyDescent="0.25">
      <c r="P94" s="51"/>
      <c r="U94" s="51"/>
      <c r="Z94" s="51"/>
      <c r="AB94" s="51"/>
      <c r="AC94" s="51"/>
      <c r="BQ94" s="51"/>
      <c r="BS94" s="56"/>
    </row>
    <row r="95" spans="2:71" x14ac:dyDescent="0.25">
      <c r="K95" s="51"/>
      <c r="P95" s="51"/>
      <c r="Q95" s="2"/>
      <c r="T95" s="2"/>
      <c r="U95" s="51"/>
      <c r="Z95" s="51"/>
      <c r="AB95" s="51"/>
      <c r="AC95" s="51"/>
      <c r="BQ95" s="51"/>
      <c r="BS95" s="56"/>
    </row>
    <row r="96" spans="2:71" x14ac:dyDescent="0.25">
      <c r="K96" s="51"/>
      <c r="P96" s="51"/>
      <c r="Q96" s="2"/>
      <c r="T96" s="2"/>
      <c r="U96" s="51"/>
      <c r="W96" s="19"/>
      <c r="X96" s="51"/>
      <c r="Y96" s="51"/>
      <c r="Z96" s="51"/>
      <c r="BQ96" s="51"/>
      <c r="BS96" s="56"/>
    </row>
    <row r="97" spans="5:71" x14ac:dyDescent="0.25">
      <c r="P97" s="51"/>
      <c r="Q97" s="2"/>
      <c r="T97" s="2"/>
      <c r="U97" s="51"/>
      <c r="Z97" s="51"/>
      <c r="BQ97" s="51"/>
      <c r="BS97" s="48"/>
    </row>
    <row r="98" spans="5:71" x14ac:dyDescent="0.25">
      <c r="K98" s="51"/>
      <c r="P98" s="51"/>
      <c r="Q98" s="2"/>
      <c r="T98" s="2"/>
      <c r="U98" s="51"/>
      <c r="Z98" s="51"/>
    </row>
    <row r="99" spans="5:71" x14ac:dyDescent="0.25">
      <c r="E99" s="125"/>
      <c r="K99" s="51"/>
      <c r="P99" s="51"/>
      <c r="Q99" s="2"/>
      <c r="T99" s="2"/>
      <c r="U99" s="51"/>
      <c r="Z99" s="51"/>
      <c r="BS99" s="40"/>
    </row>
    <row r="100" spans="5:71" x14ac:dyDescent="0.25">
      <c r="K100" s="51"/>
      <c r="P100" s="51"/>
      <c r="Q100" s="2"/>
      <c r="T100" s="2"/>
      <c r="U100" s="51"/>
      <c r="W100" s="64"/>
      <c r="X100" s="51"/>
      <c r="Y100" s="51"/>
      <c r="Z100" s="51"/>
      <c r="BS100" s="56"/>
    </row>
    <row r="101" spans="5:71" x14ac:dyDescent="0.3">
      <c r="P101" s="51"/>
      <c r="Q101" s="2"/>
      <c r="T101" s="2"/>
      <c r="U101" s="51"/>
      <c r="W101" s="50"/>
      <c r="X101" s="51"/>
      <c r="Y101" s="51"/>
      <c r="Z101" s="51"/>
      <c r="AB101" s="51"/>
      <c r="AC101" s="51"/>
      <c r="BS101" s="56"/>
    </row>
    <row r="102" spans="5:71" x14ac:dyDescent="0.3">
      <c r="K102" s="51"/>
      <c r="P102" s="51"/>
      <c r="Q102" s="2"/>
      <c r="T102" s="2"/>
      <c r="U102" s="51"/>
      <c r="W102" s="50"/>
      <c r="X102" s="51"/>
      <c r="Y102" s="51"/>
      <c r="Z102" s="51"/>
      <c r="AB102" s="51"/>
      <c r="AC102" s="51"/>
      <c r="BS102" s="56"/>
    </row>
    <row r="103" spans="5:71" x14ac:dyDescent="0.3">
      <c r="K103" s="51"/>
      <c r="P103" s="51"/>
      <c r="Q103" s="2"/>
      <c r="T103" s="2"/>
      <c r="U103" s="51"/>
      <c r="W103" s="50"/>
      <c r="X103" s="51"/>
      <c r="Y103" s="51"/>
      <c r="Z103" s="51"/>
      <c r="AB103" s="51"/>
      <c r="AC103" s="51"/>
      <c r="BS103" s="2"/>
    </row>
    <row r="104" spans="5:71" x14ac:dyDescent="0.25">
      <c r="K104" s="51"/>
      <c r="P104" s="51"/>
      <c r="Q104" s="2"/>
      <c r="T104" s="2"/>
      <c r="U104" s="51"/>
      <c r="W104" s="19"/>
      <c r="X104" s="51"/>
      <c r="Y104" s="51"/>
      <c r="Z104" s="51"/>
      <c r="AB104" s="51"/>
      <c r="AC104" s="51"/>
      <c r="BS104" s="2"/>
    </row>
    <row r="105" spans="5:71" x14ac:dyDescent="0.3">
      <c r="K105" s="51"/>
      <c r="P105" s="51"/>
      <c r="Q105" s="2"/>
      <c r="T105" s="2"/>
      <c r="U105" s="51"/>
      <c r="W105" s="50"/>
      <c r="X105" s="51"/>
      <c r="Y105" s="51"/>
      <c r="Z105" s="51"/>
      <c r="AB105" s="51"/>
      <c r="AC105" s="51"/>
      <c r="BS105" s="2"/>
    </row>
    <row r="106" spans="5:71" x14ac:dyDescent="0.3">
      <c r="K106" s="51"/>
      <c r="M106" s="19"/>
      <c r="N106" s="51"/>
      <c r="O106" s="51"/>
      <c r="P106" s="51"/>
      <c r="Q106" s="2"/>
      <c r="T106" s="2"/>
      <c r="U106" s="51"/>
      <c r="W106" s="50"/>
      <c r="X106" s="51"/>
      <c r="Y106" s="51"/>
      <c r="Z106" s="51"/>
      <c r="AB106" s="51"/>
      <c r="AC106" s="51"/>
      <c r="AD106" s="49"/>
      <c r="BS106" s="2"/>
    </row>
    <row r="107" spans="5:71" x14ac:dyDescent="0.25">
      <c r="K107" s="51"/>
      <c r="M107" s="19"/>
      <c r="N107" s="51"/>
      <c r="O107" s="51"/>
      <c r="P107" s="51"/>
      <c r="Q107" s="2"/>
      <c r="T107" s="2"/>
      <c r="U107" s="51"/>
      <c r="W107" s="19"/>
      <c r="X107" s="51"/>
      <c r="Y107" s="51"/>
      <c r="Z107" s="51"/>
      <c r="AB107" s="51"/>
      <c r="AC107" s="51"/>
      <c r="BS107" s="2"/>
    </row>
    <row r="108" spans="5:71" x14ac:dyDescent="0.25">
      <c r="K108" s="51"/>
      <c r="M108" s="19"/>
      <c r="N108" s="51"/>
      <c r="O108" s="51"/>
      <c r="P108" s="51"/>
      <c r="Q108" s="2"/>
      <c r="T108" s="2"/>
      <c r="U108" s="51"/>
      <c r="W108" s="51"/>
      <c r="X108" s="51"/>
      <c r="Y108" s="51"/>
      <c r="Z108" s="51"/>
      <c r="AB108" s="51"/>
      <c r="AC108" s="51"/>
      <c r="BS108" s="2"/>
    </row>
    <row r="109" spans="5:71" x14ac:dyDescent="0.25">
      <c r="M109" s="53"/>
      <c r="O109" s="51"/>
      <c r="P109" s="51"/>
      <c r="Q109" s="2"/>
      <c r="T109" s="2"/>
      <c r="U109" s="51"/>
      <c r="W109" s="51"/>
      <c r="X109" s="51"/>
      <c r="Y109" s="51"/>
      <c r="Z109" s="51"/>
      <c r="AB109" s="51"/>
      <c r="AC109" s="51"/>
      <c r="BS109" s="2"/>
    </row>
    <row r="110" spans="5:71" x14ac:dyDescent="0.3">
      <c r="K110" s="51"/>
      <c r="M110" s="53"/>
      <c r="N110" s="51"/>
      <c r="O110" s="51"/>
      <c r="P110" s="51"/>
      <c r="Q110" s="2"/>
      <c r="T110" s="2"/>
      <c r="U110" s="51"/>
      <c r="W110" s="19"/>
      <c r="X110" s="50"/>
      <c r="Y110" s="51"/>
      <c r="Z110" s="51"/>
      <c r="AB110" s="51"/>
      <c r="AC110" s="51"/>
      <c r="BS110" s="2"/>
    </row>
    <row r="111" spans="5:71" x14ac:dyDescent="0.3">
      <c r="M111" s="53"/>
      <c r="Q111" s="2"/>
      <c r="T111" s="2"/>
      <c r="U111" s="51"/>
      <c r="W111" s="50"/>
      <c r="X111" s="50"/>
      <c r="Y111" s="51"/>
      <c r="AB111" s="51"/>
      <c r="AC111" s="51"/>
      <c r="BS111" s="2"/>
    </row>
    <row r="112" spans="5:71" x14ac:dyDescent="0.3">
      <c r="K112" s="51"/>
      <c r="M112" s="19"/>
      <c r="N112" s="51"/>
      <c r="O112" s="51"/>
      <c r="P112" s="51"/>
      <c r="Q112" s="2"/>
      <c r="T112" s="2"/>
      <c r="U112" s="51"/>
      <c r="W112" s="50"/>
      <c r="X112" s="51"/>
      <c r="Y112" s="51"/>
      <c r="Z112" s="51"/>
      <c r="AB112" s="51"/>
      <c r="AC112" s="51"/>
      <c r="BS112" s="2"/>
    </row>
    <row r="113" spans="11:71" x14ac:dyDescent="0.3">
      <c r="K113" s="51"/>
      <c r="M113" s="19"/>
      <c r="N113" s="51"/>
      <c r="O113" s="51"/>
      <c r="P113" s="51"/>
      <c r="Q113" s="2"/>
      <c r="T113" s="2"/>
      <c r="U113" s="51"/>
      <c r="W113" s="50"/>
      <c r="X113" s="51"/>
      <c r="Y113" s="51"/>
      <c r="Z113" s="51"/>
      <c r="AB113" s="51"/>
      <c r="AC113" s="51"/>
      <c r="BS113" s="2"/>
    </row>
    <row r="114" spans="11:71" x14ac:dyDescent="0.3">
      <c r="K114" s="51"/>
      <c r="M114" s="19"/>
      <c r="N114" s="51"/>
      <c r="O114" s="51"/>
      <c r="P114" s="51"/>
      <c r="Q114" s="2"/>
      <c r="T114" s="2"/>
      <c r="U114" s="51"/>
      <c r="W114" s="19"/>
      <c r="X114" s="50"/>
      <c r="Y114" s="51"/>
      <c r="Z114" s="51"/>
      <c r="AB114" s="51"/>
      <c r="AC114" s="51"/>
      <c r="BS114" s="2"/>
    </row>
    <row r="115" spans="11:71" x14ac:dyDescent="0.3">
      <c r="K115" s="51"/>
      <c r="M115" s="51"/>
      <c r="N115" s="51"/>
      <c r="O115" s="51"/>
      <c r="P115" s="51"/>
      <c r="Q115" s="2"/>
      <c r="T115" s="2"/>
      <c r="U115" s="51"/>
      <c r="W115" s="51"/>
      <c r="X115" s="50"/>
      <c r="Y115" s="51"/>
      <c r="Z115" s="51"/>
      <c r="AB115" s="51"/>
      <c r="AC115" s="51"/>
      <c r="BS115" s="2"/>
    </row>
    <row r="116" spans="11:71" x14ac:dyDescent="0.3">
      <c r="K116" s="51"/>
      <c r="M116" s="51"/>
      <c r="N116" s="51"/>
      <c r="O116" s="51"/>
      <c r="P116" s="51"/>
      <c r="Q116" s="2"/>
      <c r="T116" s="2"/>
      <c r="U116" s="51"/>
      <c r="W116" s="19"/>
      <c r="X116" s="50"/>
      <c r="Y116" s="51"/>
      <c r="Z116" s="51"/>
      <c r="AB116" s="51"/>
      <c r="AC116" s="51"/>
      <c r="BS116" s="2"/>
    </row>
    <row r="117" spans="11:71" x14ac:dyDescent="0.3">
      <c r="K117" s="51"/>
      <c r="M117" s="19"/>
      <c r="N117" s="51"/>
      <c r="O117" s="51"/>
      <c r="P117" s="51"/>
      <c r="Q117" s="2"/>
      <c r="T117" s="2"/>
      <c r="U117" s="51"/>
      <c r="W117" s="19"/>
      <c r="X117" s="50"/>
      <c r="Y117" s="51"/>
      <c r="Z117" s="51"/>
      <c r="AB117" s="51"/>
      <c r="AC117" s="51"/>
      <c r="BS117" s="2"/>
    </row>
    <row r="118" spans="11:71" x14ac:dyDescent="0.3">
      <c r="K118" s="51"/>
      <c r="M118" s="19"/>
      <c r="N118" s="51"/>
      <c r="O118" s="51"/>
      <c r="P118" s="51"/>
      <c r="Q118" s="2"/>
      <c r="T118" s="2"/>
      <c r="U118" s="51"/>
      <c r="W118" s="50"/>
      <c r="X118" s="51"/>
      <c r="Y118" s="51"/>
      <c r="Z118" s="51"/>
      <c r="AB118" s="51"/>
      <c r="AC118" s="51"/>
      <c r="BS118" s="2"/>
    </row>
    <row r="119" spans="11:71" x14ac:dyDescent="0.3">
      <c r="K119" s="51"/>
      <c r="M119" s="19"/>
      <c r="N119" s="51"/>
      <c r="O119" s="51"/>
      <c r="P119" s="51"/>
      <c r="Q119" s="2"/>
      <c r="T119" s="2"/>
      <c r="U119" s="51"/>
      <c r="W119" s="50"/>
      <c r="X119" s="51"/>
      <c r="Y119" s="51"/>
      <c r="Z119" s="51"/>
      <c r="AB119" s="51"/>
      <c r="AC119" s="51"/>
      <c r="BS119" s="2"/>
    </row>
    <row r="120" spans="11:71" x14ac:dyDescent="0.3">
      <c r="K120" s="51"/>
      <c r="M120" s="53"/>
      <c r="N120" s="51"/>
      <c r="O120" s="51"/>
      <c r="P120" s="51"/>
      <c r="Q120" s="2"/>
      <c r="T120" s="2"/>
      <c r="U120" s="51"/>
      <c r="W120" s="50"/>
      <c r="X120" s="51"/>
      <c r="Y120" s="51"/>
      <c r="Z120" s="51"/>
      <c r="AB120" s="51"/>
      <c r="AC120" s="51"/>
      <c r="BS120" s="2"/>
    </row>
    <row r="121" spans="11:71" x14ac:dyDescent="0.3">
      <c r="K121" s="51"/>
      <c r="M121" s="19"/>
      <c r="N121" s="51"/>
      <c r="O121" s="51"/>
      <c r="P121" s="51"/>
      <c r="Q121" s="2"/>
      <c r="T121" s="2"/>
      <c r="U121" s="51"/>
      <c r="W121" s="50"/>
      <c r="X121" s="50"/>
      <c r="Y121" s="51"/>
      <c r="Z121" s="51"/>
      <c r="AB121" s="51"/>
      <c r="AC121" s="51"/>
      <c r="BS121" s="2"/>
    </row>
    <row r="122" spans="11:71" x14ac:dyDescent="0.3">
      <c r="M122" s="51"/>
      <c r="N122" s="51"/>
      <c r="O122" s="51"/>
      <c r="P122" s="51"/>
      <c r="Q122" s="2"/>
      <c r="T122" s="2"/>
      <c r="U122" s="51"/>
      <c r="W122" s="19"/>
      <c r="X122" s="50"/>
      <c r="Y122" s="51"/>
      <c r="Z122" s="51"/>
      <c r="AB122" s="51"/>
      <c r="AC122" s="51"/>
      <c r="BS122" s="2"/>
    </row>
    <row r="123" spans="11:71" x14ac:dyDescent="0.3">
      <c r="K123" s="51"/>
      <c r="M123" s="53"/>
      <c r="N123" s="51"/>
      <c r="O123" s="51"/>
      <c r="P123" s="51"/>
      <c r="Q123" s="2"/>
      <c r="T123" s="2"/>
      <c r="U123" s="51"/>
      <c r="W123" s="19"/>
      <c r="X123" s="50"/>
      <c r="Y123" s="51"/>
      <c r="Z123" s="51"/>
      <c r="AB123" s="51"/>
      <c r="AC123" s="51"/>
      <c r="BS123" s="2"/>
    </row>
    <row r="124" spans="11:71" x14ac:dyDescent="0.25">
      <c r="K124" s="51"/>
      <c r="M124" s="40"/>
      <c r="N124" s="51"/>
      <c r="O124" s="51"/>
      <c r="P124" s="51"/>
      <c r="Q124" s="2"/>
      <c r="T124" s="2"/>
      <c r="U124" s="51"/>
      <c r="W124" s="19"/>
      <c r="X124" s="51"/>
      <c r="Y124" s="51"/>
      <c r="Z124" s="51"/>
      <c r="AB124" s="51"/>
      <c r="AC124" s="51"/>
      <c r="BS124" s="2"/>
    </row>
    <row r="125" spans="11:71" x14ac:dyDescent="0.3">
      <c r="K125" s="51"/>
      <c r="M125" s="53"/>
      <c r="N125" s="51"/>
      <c r="O125" s="51"/>
      <c r="P125" s="51"/>
      <c r="Q125" s="2"/>
      <c r="T125" s="2"/>
      <c r="U125" s="51"/>
      <c r="W125" s="50"/>
      <c r="X125" s="51"/>
      <c r="Y125" s="51"/>
      <c r="Z125" s="51"/>
      <c r="AB125" s="51"/>
      <c r="AC125" s="51"/>
      <c r="BS125" s="2"/>
    </row>
    <row r="126" spans="11:71" x14ac:dyDescent="0.3">
      <c r="K126" s="51"/>
      <c r="M126" s="19"/>
      <c r="N126" s="51"/>
      <c r="O126" s="51"/>
      <c r="P126" s="51"/>
      <c r="Q126" s="2"/>
      <c r="T126" s="2"/>
      <c r="U126" s="51"/>
      <c r="W126" s="50"/>
      <c r="X126" s="50"/>
      <c r="Y126" s="51"/>
      <c r="Z126" s="51"/>
      <c r="AB126" s="51"/>
      <c r="AC126" s="51"/>
      <c r="BS126" s="2"/>
    </row>
    <row r="127" spans="11:71" x14ac:dyDescent="0.3">
      <c r="K127" s="51"/>
      <c r="M127" s="51"/>
      <c r="N127" s="51"/>
      <c r="O127" s="51"/>
      <c r="P127" s="51"/>
      <c r="Q127" s="2"/>
      <c r="T127" s="2"/>
      <c r="U127" s="51"/>
      <c r="W127" s="50"/>
      <c r="X127" s="51"/>
      <c r="Y127" s="51"/>
      <c r="Z127" s="51"/>
      <c r="AB127" s="51"/>
      <c r="AC127" s="51"/>
      <c r="BS127" s="2"/>
    </row>
    <row r="128" spans="11:71" x14ac:dyDescent="0.3">
      <c r="K128" s="51"/>
      <c r="M128" s="53"/>
      <c r="N128" s="51"/>
      <c r="O128" s="51"/>
      <c r="P128" s="51"/>
      <c r="Q128" s="2"/>
      <c r="T128" s="2"/>
      <c r="U128" s="51"/>
      <c r="W128" s="19"/>
      <c r="X128" s="50"/>
      <c r="Y128" s="51"/>
      <c r="Z128" s="51"/>
      <c r="AB128" s="51"/>
      <c r="AC128" s="51"/>
      <c r="BS128" s="2"/>
    </row>
    <row r="129" spans="8:71" x14ac:dyDescent="0.3">
      <c r="K129" s="51"/>
      <c r="M129" s="19"/>
      <c r="N129" s="51"/>
      <c r="O129" s="51"/>
      <c r="P129" s="51"/>
      <c r="Q129" s="2"/>
      <c r="T129" s="2"/>
      <c r="U129" s="51"/>
      <c r="W129" s="50"/>
      <c r="X129" s="51"/>
      <c r="Y129" s="51"/>
      <c r="Z129" s="51"/>
      <c r="AB129" s="51"/>
      <c r="AC129" s="51"/>
      <c r="BS129" s="2"/>
    </row>
    <row r="130" spans="8:71" x14ac:dyDescent="0.3">
      <c r="K130" s="51"/>
      <c r="M130" s="19"/>
      <c r="N130" s="51"/>
      <c r="O130" s="51"/>
      <c r="P130" s="51"/>
      <c r="Q130" s="2"/>
      <c r="T130" s="2"/>
      <c r="U130" s="51"/>
      <c r="W130" s="50"/>
      <c r="X130" s="51"/>
      <c r="Y130" s="51"/>
      <c r="Z130" s="51"/>
      <c r="AB130" s="51"/>
      <c r="AC130" s="51"/>
      <c r="BS130" s="2"/>
    </row>
    <row r="131" spans="8:71" x14ac:dyDescent="0.25">
      <c r="K131" s="51"/>
      <c r="M131" s="53"/>
      <c r="N131" s="51"/>
      <c r="O131" s="51"/>
      <c r="P131" s="51"/>
      <c r="Q131" s="2"/>
      <c r="T131" s="2"/>
      <c r="U131" s="51"/>
      <c r="W131" s="51"/>
      <c r="X131" s="51"/>
      <c r="Y131" s="51"/>
      <c r="Z131" s="51"/>
      <c r="AB131" s="51"/>
      <c r="AC131" s="51"/>
      <c r="BS131" s="2"/>
    </row>
    <row r="132" spans="8:71" x14ac:dyDescent="0.3">
      <c r="K132" s="51"/>
      <c r="M132" s="19"/>
      <c r="N132" s="51"/>
      <c r="O132" s="51"/>
      <c r="P132" s="51"/>
      <c r="Q132" s="2"/>
      <c r="T132" s="2"/>
      <c r="U132" s="51"/>
      <c r="W132" s="50"/>
      <c r="X132" s="51"/>
      <c r="Y132" s="51"/>
      <c r="Z132" s="51"/>
      <c r="AB132" s="51"/>
      <c r="AC132" s="51"/>
      <c r="BS132" s="2"/>
    </row>
    <row r="133" spans="8:71" x14ac:dyDescent="0.3">
      <c r="K133" s="51"/>
      <c r="N133" s="51"/>
      <c r="O133" s="51"/>
      <c r="P133" s="51"/>
      <c r="Q133" s="2"/>
      <c r="T133" s="2"/>
      <c r="U133" s="51"/>
      <c r="W133" s="19"/>
      <c r="X133" s="50"/>
      <c r="Y133" s="51"/>
      <c r="Z133" s="51"/>
      <c r="AB133" s="51"/>
      <c r="AC133" s="51"/>
      <c r="BS133" s="2"/>
    </row>
    <row r="134" spans="8:71" x14ac:dyDescent="0.3">
      <c r="K134" s="51"/>
      <c r="M134" s="19"/>
      <c r="N134" s="51"/>
      <c r="O134" s="51"/>
      <c r="P134" s="51"/>
      <c r="Q134" s="2"/>
      <c r="T134" s="2"/>
      <c r="U134" s="51"/>
      <c r="W134" s="50"/>
      <c r="X134" s="50"/>
      <c r="Y134" s="51"/>
      <c r="Z134" s="51"/>
      <c r="AB134" s="51"/>
      <c r="AC134" s="51"/>
      <c r="BS134" s="2"/>
    </row>
    <row r="135" spans="8:71" x14ac:dyDescent="0.3">
      <c r="K135" s="51"/>
      <c r="M135" s="51"/>
      <c r="N135" s="51"/>
      <c r="O135" s="51"/>
      <c r="P135" s="51"/>
      <c r="Q135" s="2"/>
      <c r="T135" s="2"/>
      <c r="U135" s="51"/>
      <c r="W135" s="50"/>
      <c r="X135" s="51"/>
      <c r="Y135" s="51"/>
      <c r="Z135" s="51"/>
      <c r="AB135" s="51"/>
      <c r="AC135" s="51"/>
      <c r="BS135" s="2"/>
    </row>
    <row r="136" spans="8:71" x14ac:dyDescent="0.25">
      <c r="K136" s="51"/>
      <c r="M136" s="51"/>
      <c r="N136" s="51"/>
      <c r="O136" s="51"/>
      <c r="P136" s="51"/>
      <c r="R136" s="51"/>
      <c r="S136" s="51"/>
      <c r="U136" s="51"/>
      <c r="W136" s="53"/>
      <c r="X136" s="51"/>
      <c r="Y136" s="51"/>
      <c r="Z136" s="51"/>
      <c r="AB136" s="51"/>
      <c r="AC136" s="51"/>
      <c r="BS136" s="2"/>
    </row>
    <row r="137" spans="8:71" x14ac:dyDescent="0.25">
      <c r="K137" s="51"/>
      <c r="M137" s="51"/>
      <c r="N137" s="51"/>
      <c r="O137" s="51"/>
      <c r="P137" s="51"/>
      <c r="R137" s="51"/>
      <c r="S137" s="51"/>
      <c r="U137" s="51"/>
      <c r="W137" s="51"/>
      <c r="X137" s="51"/>
      <c r="Y137" s="51"/>
      <c r="Z137" s="51"/>
      <c r="AB137" s="51"/>
      <c r="AC137" s="51"/>
      <c r="BS137" s="2"/>
    </row>
    <row r="138" spans="8:71" x14ac:dyDescent="0.3">
      <c r="K138" s="51"/>
      <c r="M138" s="51"/>
      <c r="N138" s="51"/>
      <c r="O138" s="51"/>
      <c r="P138" s="51"/>
      <c r="R138" s="51"/>
      <c r="S138" s="51"/>
      <c r="U138" s="51"/>
      <c r="W138" s="50"/>
      <c r="X138" s="51"/>
      <c r="Y138" s="51"/>
      <c r="Z138" s="51"/>
      <c r="AB138" s="51"/>
      <c r="AC138" s="51"/>
      <c r="BS138" s="2"/>
    </row>
    <row r="139" spans="8:71" x14ac:dyDescent="0.3">
      <c r="K139" s="51"/>
      <c r="M139" s="51"/>
      <c r="N139" s="51"/>
      <c r="O139" s="51"/>
      <c r="P139" s="51"/>
      <c r="R139" s="51"/>
      <c r="S139" s="51"/>
      <c r="U139" s="51"/>
      <c r="W139" s="19"/>
      <c r="X139" s="50"/>
      <c r="Y139" s="51"/>
      <c r="Z139" s="51"/>
      <c r="AB139" s="51"/>
      <c r="AC139" s="51"/>
      <c r="BS139" s="2"/>
    </row>
    <row r="140" spans="8:71" x14ac:dyDescent="0.3">
      <c r="K140" s="51"/>
      <c r="M140" s="51"/>
      <c r="N140" s="51"/>
      <c r="O140" s="51"/>
      <c r="P140" s="51"/>
      <c r="R140" s="51"/>
      <c r="S140" s="51"/>
      <c r="U140" s="51"/>
      <c r="W140" s="50"/>
      <c r="X140" s="51"/>
      <c r="Y140" s="51"/>
      <c r="Z140" s="51"/>
      <c r="AB140" s="51"/>
      <c r="AC140" s="51"/>
      <c r="AD140" s="50"/>
      <c r="BS140" s="2"/>
    </row>
    <row r="141" spans="8:71" x14ac:dyDescent="0.3">
      <c r="H141" s="51"/>
      <c r="I141" s="51"/>
      <c r="J141" s="3"/>
      <c r="K141" s="51"/>
      <c r="M141" s="51"/>
      <c r="N141" s="51"/>
      <c r="O141" s="51"/>
      <c r="P141" s="51"/>
      <c r="R141" s="51"/>
      <c r="S141" s="51"/>
      <c r="U141" s="51"/>
      <c r="W141" s="51"/>
      <c r="X141" s="50"/>
      <c r="Y141" s="51"/>
      <c r="Z141" s="51"/>
      <c r="AB141" s="51"/>
      <c r="AC141" s="51"/>
      <c r="BS141" s="2"/>
    </row>
    <row r="142" spans="8:71" x14ac:dyDescent="0.3">
      <c r="H142" s="51"/>
      <c r="I142" s="51"/>
      <c r="J142" s="3"/>
      <c r="K142" s="51"/>
      <c r="M142" s="51"/>
      <c r="N142" s="51"/>
      <c r="O142" s="51"/>
      <c r="P142" s="51"/>
      <c r="R142" s="51"/>
      <c r="S142" s="51"/>
      <c r="U142" s="51"/>
      <c r="W142" s="50"/>
      <c r="X142" s="51"/>
      <c r="Y142" s="51"/>
      <c r="Z142" s="51"/>
      <c r="AB142" s="51"/>
      <c r="AC142" s="51"/>
      <c r="BS142" s="2"/>
    </row>
    <row r="143" spans="8:71" x14ac:dyDescent="0.3">
      <c r="H143" s="51"/>
      <c r="I143" s="51"/>
      <c r="J143" s="3"/>
      <c r="K143" s="51"/>
      <c r="M143" s="51"/>
      <c r="N143" s="51"/>
      <c r="O143" s="51"/>
      <c r="P143" s="51"/>
      <c r="R143" s="51"/>
      <c r="S143" s="51"/>
      <c r="U143" s="51"/>
      <c r="W143" s="50"/>
      <c r="X143" s="50"/>
      <c r="Y143" s="51"/>
      <c r="Z143" s="51"/>
      <c r="AB143" s="51"/>
      <c r="AC143" s="51"/>
      <c r="BS143" s="2"/>
    </row>
    <row r="144" spans="8:71" x14ac:dyDescent="0.3">
      <c r="H144" s="51"/>
      <c r="I144" s="51"/>
      <c r="J144" s="3"/>
      <c r="K144" s="51"/>
      <c r="M144" s="51"/>
      <c r="N144" s="51"/>
      <c r="O144" s="51"/>
      <c r="P144" s="51"/>
      <c r="R144" s="51"/>
      <c r="S144" s="51"/>
      <c r="U144" s="51"/>
      <c r="W144" s="19"/>
      <c r="X144" s="50"/>
      <c r="Y144" s="51"/>
      <c r="Z144" s="51"/>
      <c r="AB144" s="51"/>
      <c r="AC144" s="51"/>
      <c r="BS144" s="2"/>
    </row>
    <row r="145" spans="8:71" x14ac:dyDescent="0.3">
      <c r="H145" s="51"/>
      <c r="I145" s="51"/>
      <c r="J145" s="3"/>
      <c r="K145" s="51"/>
      <c r="M145" s="51"/>
      <c r="N145" s="51"/>
      <c r="O145" s="51"/>
      <c r="P145" s="51"/>
      <c r="R145" s="51"/>
      <c r="S145" s="51"/>
      <c r="U145" s="51"/>
      <c r="W145" s="19"/>
      <c r="X145" s="50"/>
      <c r="Y145" s="51"/>
      <c r="Z145" s="51"/>
      <c r="AB145" s="51"/>
      <c r="AC145" s="51"/>
      <c r="AD145" s="50"/>
      <c r="BS145" s="2"/>
    </row>
    <row r="146" spans="8:71" x14ac:dyDescent="0.3">
      <c r="H146" s="51"/>
      <c r="I146" s="51"/>
      <c r="J146" s="3"/>
      <c r="K146" s="51"/>
      <c r="M146" s="51"/>
      <c r="N146" s="51"/>
      <c r="O146" s="51"/>
      <c r="P146" s="51"/>
      <c r="R146" s="51"/>
      <c r="S146" s="51"/>
      <c r="U146" s="51"/>
      <c r="W146" s="50"/>
      <c r="X146" s="50"/>
      <c r="Y146" s="51"/>
      <c r="Z146" s="51"/>
      <c r="AB146" s="51"/>
      <c r="AC146" s="51"/>
      <c r="BS146" s="2"/>
    </row>
    <row r="147" spans="8:71" x14ac:dyDescent="0.3">
      <c r="H147" s="51"/>
      <c r="I147" s="51"/>
      <c r="J147" s="3"/>
      <c r="K147" s="51"/>
      <c r="M147" s="51"/>
      <c r="N147" s="51"/>
      <c r="O147" s="51"/>
      <c r="P147" s="51"/>
      <c r="R147" s="51"/>
      <c r="S147" s="51"/>
      <c r="U147" s="51"/>
      <c r="W147" s="50"/>
      <c r="X147" s="50"/>
      <c r="Y147" s="51"/>
      <c r="Z147" s="51"/>
      <c r="AB147" s="51"/>
      <c r="AC147" s="51"/>
      <c r="AG147" s="50"/>
      <c r="BS147" s="2"/>
    </row>
    <row r="148" spans="8:71" x14ac:dyDescent="0.3">
      <c r="H148" s="51"/>
      <c r="I148" s="51"/>
      <c r="J148" s="3"/>
      <c r="K148" s="51"/>
      <c r="M148" s="51"/>
      <c r="N148" s="51"/>
      <c r="O148" s="51"/>
      <c r="P148" s="51"/>
      <c r="R148" s="51"/>
      <c r="S148" s="51"/>
      <c r="U148" s="51"/>
      <c r="W148" s="50"/>
      <c r="X148" s="51"/>
      <c r="Y148" s="51"/>
      <c r="Z148" s="51"/>
      <c r="AB148" s="51"/>
      <c r="AC148" s="51"/>
      <c r="BS148" s="2"/>
    </row>
    <row r="149" spans="8:71" x14ac:dyDescent="0.3">
      <c r="H149" s="51"/>
      <c r="I149" s="51"/>
      <c r="J149" s="3"/>
      <c r="K149" s="51"/>
      <c r="M149" s="51"/>
      <c r="N149" s="51"/>
      <c r="O149" s="51"/>
      <c r="P149" s="51"/>
      <c r="R149" s="51"/>
      <c r="S149" s="51"/>
      <c r="U149" s="51"/>
      <c r="W149" s="19"/>
      <c r="X149" s="50"/>
      <c r="Y149" s="51"/>
      <c r="Z149" s="51"/>
      <c r="AB149" s="51"/>
      <c r="AC149" s="51"/>
      <c r="BS149" s="2"/>
    </row>
    <row r="150" spans="8:71" x14ac:dyDescent="0.3">
      <c r="H150" s="51"/>
      <c r="I150" s="51"/>
      <c r="J150" s="3"/>
      <c r="K150" s="51"/>
      <c r="M150" s="51"/>
      <c r="N150" s="51"/>
      <c r="O150" s="51"/>
      <c r="P150" s="51"/>
      <c r="R150" s="51"/>
      <c r="S150" s="51"/>
      <c r="U150" s="51"/>
      <c r="W150" s="50"/>
      <c r="X150" s="51"/>
      <c r="Y150" s="51"/>
      <c r="Z150" s="51"/>
      <c r="AB150" s="51"/>
      <c r="AC150" s="51"/>
      <c r="BS150" s="2"/>
    </row>
    <row r="151" spans="8:71" x14ac:dyDescent="0.3">
      <c r="H151" s="51"/>
      <c r="I151" s="51"/>
      <c r="J151" s="3"/>
      <c r="K151" s="51"/>
      <c r="M151" s="51"/>
      <c r="N151" s="51"/>
      <c r="O151" s="51"/>
      <c r="P151" s="51"/>
      <c r="R151" s="51"/>
      <c r="S151" s="51"/>
      <c r="U151" s="51"/>
      <c r="W151" s="50"/>
      <c r="X151" s="50"/>
      <c r="Y151" s="51"/>
      <c r="Z151" s="51"/>
      <c r="AB151" s="51"/>
      <c r="AC151" s="51"/>
      <c r="BS151" s="2"/>
    </row>
    <row r="152" spans="8:71" x14ac:dyDescent="0.3">
      <c r="H152" s="51"/>
      <c r="I152" s="51"/>
      <c r="J152" s="3"/>
      <c r="K152" s="51"/>
      <c r="M152" s="51"/>
      <c r="N152" s="51"/>
      <c r="O152" s="51"/>
      <c r="P152" s="51"/>
      <c r="R152" s="51"/>
      <c r="S152" s="51"/>
      <c r="U152" s="51"/>
      <c r="W152" s="50"/>
      <c r="X152" s="50"/>
      <c r="Y152" s="51"/>
      <c r="Z152" s="51"/>
      <c r="AB152" s="51"/>
      <c r="AC152" s="51"/>
      <c r="BS152" s="2"/>
    </row>
    <row r="153" spans="8:71" x14ac:dyDescent="0.25">
      <c r="H153" s="51"/>
      <c r="I153" s="51"/>
      <c r="J153" s="3"/>
      <c r="K153" s="51"/>
      <c r="M153" s="51"/>
      <c r="N153" s="51"/>
      <c r="O153" s="51"/>
      <c r="P153" s="51"/>
      <c r="R153" s="51"/>
      <c r="S153" s="51"/>
      <c r="U153" s="51"/>
      <c r="W153" s="51"/>
      <c r="X153" s="51"/>
      <c r="Y153" s="51"/>
      <c r="Z153" s="51"/>
      <c r="AB153" s="51"/>
      <c r="AC153" s="51"/>
      <c r="BS153" s="2"/>
    </row>
    <row r="154" spans="8:71" x14ac:dyDescent="0.3">
      <c r="H154" s="51"/>
      <c r="I154" s="51"/>
      <c r="J154" s="3"/>
      <c r="K154" s="51"/>
      <c r="M154" s="51"/>
      <c r="N154" s="51"/>
      <c r="O154" s="51"/>
      <c r="P154" s="51"/>
      <c r="R154" s="51"/>
      <c r="S154" s="51"/>
      <c r="U154" s="51"/>
      <c r="W154" s="50"/>
      <c r="X154" s="50"/>
      <c r="Y154" s="51"/>
      <c r="Z154" s="51"/>
      <c r="AB154" s="51"/>
      <c r="AC154" s="51"/>
      <c r="BS154" s="2"/>
    </row>
    <row r="155" spans="8:71" x14ac:dyDescent="0.3">
      <c r="H155" s="51"/>
      <c r="I155" s="51"/>
      <c r="J155" s="3"/>
      <c r="K155" s="51"/>
      <c r="M155" s="51"/>
      <c r="N155" s="51"/>
      <c r="O155" s="51"/>
      <c r="P155" s="51"/>
      <c r="R155" s="51"/>
      <c r="S155" s="51"/>
      <c r="U155" s="51"/>
      <c r="W155" s="19"/>
      <c r="X155" s="50"/>
      <c r="Y155" s="51"/>
      <c r="Z155" s="51"/>
      <c r="AB155" s="51"/>
      <c r="AC155" s="51"/>
      <c r="BS155" s="2"/>
    </row>
    <row r="156" spans="8:71" x14ac:dyDescent="0.3">
      <c r="H156" s="51"/>
      <c r="I156" s="51"/>
      <c r="J156" s="3"/>
      <c r="K156" s="51"/>
      <c r="M156" s="51"/>
      <c r="N156" s="51"/>
      <c r="O156" s="51"/>
      <c r="P156" s="51"/>
      <c r="R156" s="51"/>
      <c r="S156" s="51"/>
      <c r="U156" s="51"/>
      <c r="W156" s="51"/>
      <c r="X156" s="50"/>
      <c r="Y156" s="51"/>
      <c r="Z156" s="51"/>
      <c r="AB156" s="51"/>
      <c r="AC156" s="51"/>
      <c r="BS156" s="2"/>
    </row>
    <row r="157" spans="8:71" x14ac:dyDescent="0.3">
      <c r="H157" s="51"/>
      <c r="I157" s="51"/>
      <c r="J157" s="3"/>
      <c r="K157" s="51"/>
      <c r="M157" s="51"/>
      <c r="N157" s="51"/>
      <c r="O157" s="51"/>
      <c r="P157" s="51"/>
      <c r="R157" s="51"/>
      <c r="S157" s="51"/>
      <c r="U157" s="51"/>
      <c r="W157" s="50"/>
      <c r="X157" s="50"/>
      <c r="Y157" s="51"/>
      <c r="Z157" s="51"/>
      <c r="AB157" s="51"/>
      <c r="AC157" s="51"/>
      <c r="BS157" s="2"/>
    </row>
    <row r="158" spans="8:71" x14ac:dyDescent="0.3">
      <c r="H158" s="51"/>
      <c r="I158" s="51"/>
      <c r="J158" s="3"/>
      <c r="K158" s="51"/>
      <c r="M158" s="51"/>
      <c r="N158" s="51"/>
      <c r="O158" s="51"/>
      <c r="P158" s="51"/>
      <c r="R158" s="51"/>
      <c r="S158" s="51"/>
      <c r="U158" s="51"/>
      <c r="W158" s="50"/>
      <c r="X158" s="50"/>
      <c r="Y158" s="51"/>
      <c r="Z158" s="51"/>
      <c r="AB158" s="51"/>
      <c r="AC158" s="51"/>
      <c r="BS158" s="2"/>
    </row>
    <row r="159" spans="8:71" x14ac:dyDescent="0.3">
      <c r="H159" s="51"/>
      <c r="I159" s="51"/>
      <c r="J159" s="3"/>
      <c r="K159" s="51"/>
      <c r="M159" s="51"/>
      <c r="N159" s="51"/>
      <c r="O159" s="51"/>
      <c r="P159" s="51"/>
      <c r="R159" s="51"/>
      <c r="S159" s="51"/>
      <c r="U159" s="51"/>
      <c r="W159" s="19"/>
      <c r="X159" s="50"/>
      <c r="Y159" s="51"/>
      <c r="Z159" s="51"/>
      <c r="AB159" s="51"/>
      <c r="AC159" s="51"/>
      <c r="BS159" s="2"/>
    </row>
    <row r="160" spans="8:71" x14ac:dyDescent="0.3">
      <c r="H160" s="51"/>
      <c r="I160" s="51"/>
      <c r="J160" s="3"/>
      <c r="K160" s="51"/>
      <c r="M160" s="51"/>
      <c r="N160" s="51"/>
      <c r="O160" s="51"/>
      <c r="P160" s="51"/>
      <c r="R160" s="51"/>
      <c r="S160" s="51"/>
      <c r="U160" s="51"/>
      <c r="W160" s="50"/>
      <c r="X160" s="50"/>
      <c r="Y160" s="51"/>
      <c r="Z160" s="51"/>
      <c r="AB160" s="51"/>
      <c r="AC160" s="51"/>
      <c r="BS160" s="2"/>
    </row>
    <row r="161" spans="8:71" x14ac:dyDescent="0.3">
      <c r="H161" s="51"/>
      <c r="I161" s="51"/>
      <c r="J161" s="3"/>
      <c r="K161" s="51"/>
      <c r="M161" s="51"/>
      <c r="N161" s="51"/>
      <c r="O161" s="51"/>
      <c r="P161" s="51"/>
      <c r="R161" s="51"/>
      <c r="S161" s="51"/>
      <c r="U161" s="51"/>
      <c r="W161" s="50"/>
      <c r="X161" s="50"/>
      <c r="Y161" s="51"/>
      <c r="Z161" s="51"/>
      <c r="AB161" s="51"/>
      <c r="AC161" s="51"/>
      <c r="BS161" s="2"/>
    </row>
    <row r="162" spans="8:71" x14ac:dyDescent="0.3">
      <c r="H162" s="51"/>
      <c r="I162" s="51"/>
      <c r="J162" s="3"/>
      <c r="K162" s="51"/>
      <c r="M162" s="51"/>
      <c r="N162" s="51"/>
      <c r="O162" s="51"/>
      <c r="P162" s="51"/>
      <c r="R162" s="51"/>
      <c r="S162" s="51"/>
      <c r="U162" s="51"/>
      <c r="W162" s="50"/>
      <c r="X162" s="50"/>
      <c r="Y162" s="51"/>
      <c r="Z162" s="51"/>
      <c r="AB162" s="51"/>
      <c r="AC162" s="51"/>
      <c r="BS162" s="2"/>
    </row>
    <row r="163" spans="8:71" x14ac:dyDescent="0.3">
      <c r="H163" s="51"/>
      <c r="I163" s="51"/>
      <c r="J163" s="3"/>
      <c r="K163" s="51"/>
      <c r="M163" s="51"/>
      <c r="N163" s="51"/>
      <c r="O163" s="51"/>
      <c r="P163" s="51"/>
      <c r="R163" s="51"/>
      <c r="S163" s="51"/>
      <c r="U163" s="51"/>
      <c r="W163" s="50"/>
      <c r="X163" s="50"/>
      <c r="Y163" s="51"/>
      <c r="Z163" s="51"/>
      <c r="AB163" s="51"/>
      <c r="AC163" s="51"/>
      <c r="BS163" s="2"/>
    </row>
    <row r="164" spans="8:71" x14ac:dyDescent="0.3">
      <c r="H164" s="51"/>
      <c r="I164" s="51"/>
      <c r="J164" s="3"/>
      <c r="K164" s="51"/>
      <c r="M164" s="51"/>
      <c r="N164" s="51"/>
      <c r="O164" s="51"/>
      <c r="P164" s="51"/>
      <c r="R164" s="51"/>
      <c r="S164" s="51"/>
      <c r="U164" s="51"/>
      <c r="W164" s="19"/>
      <c r="X164" s="50"/>
      <c r="Y164" s="51"/>
      <c r="Z164" s="51"/>
      <c r="AB164" s="51"/>
      <c r="AC164" s="51"/>
      <c r="BS164" s="2"/>
    </row>
    <row r="165" spans="8:71" x14ac:dyDescent="0.3">
      <c r="H165" s="51"/>
      <c r="I165" s="51"/>
      <c r="J165" s="3"/>
      <c r="K165" s="51"/>
      <c r="M165" s="51"/>
      <c r="N165" s="51"/>
      <c r="O165" s="51"/>
      <c r="P165" s="51"/>
      <c r="R165" s="51"/>
      <c r="S165" s="51"/>
      <c r="U165" s="51"/>
      <c r="W165" s="51"/>
      <c r="X165" s="50"/>
      <c r="Y165" s="51"/>
      <c r="Z165" s="51"/>
      <c r="AB165" s="51"/>
      <c r="AC165" s="51"/>
      <c r="BS165" s="2"/>
    </row>
    <row r="166" spans="8:71" x14ac:dyDescent="0.3">
      <c r="H166" s="51"/>
      <c r="I166" s="51"/>
      <c r="J166" s="3"/>
      <c r="K166" s="51"/>
      <c r="M166" s="51"/>
      <c r="N166" s="51"/>
      <c r="O166" s="51"/>
      <c r="P166" s="51"/>
      <c r="R166" s="51"/>
      <c r="S166" s="51"/>
      <c r="U166" s="51"/>
      <c r="W166" s="52"/>
      <c r="X166" s="50"/>
      <c r="Y166" s="51"/>
      <c r="Z166" s="51"/>
      <c r="AB166" s="51"/>
      <c r="AC166" s="51"/>
      <c r="BS166" s="2"/>
    </row>
    <row r="167" spans="8:71" x14ac:dyDescent="0.3">
      <c r="H167" s="51"/>
      <c r="I167" s="51"/>
      <c r="J167" s="3"/>
      <c r="K167" s="51"/>
      <c r="M167" s="51"/>
      <c r="N167" s="51"/>
      <c r="O167" s="51"/>
      <c r="P167" s="51"/>
      <c r="R167" s="51"/>
      <c r="S167" s="51"/>
      <c r="U167" s="51"/>
      <c r="W167" s="50"/>
      <c r="X167" s="50"/>
      <c r="Y167" s="51"/>
      <c r="Z167" s="51"/>
      <c r="AB167" s="51"/>
      <c r="AC167" s="51"/>
      <c r="BS167" s="2"/>
    </row>
    <row r="168" spans="8:71" x14ac:dyDescent="0.25">
      <c r="H168" s="51"/>
      <c r="I168" s="51"/>
      <c r="J168" s="3"/>
      <c r="K168" s="51"/>
      <c r="M168" s="51"/>
      <c r="N168" s="51"/>
      <c r="O168" s="51"/>
      <c r="P168" s="51"/>
      <c r="R168" s="51"/>
      <c r="S168" s="51"/>
      <c r="U168" s="51"/>
      <c r="W168" s="19"/>
      <c r="Y168" s="51"/>
      <c r="Z168" s="51"/>
      <c r="AB168" s="51"/>
      <c r="AC168" s="51"/>
      <c r="BS168" s="2"/>
    </row>
    <row r="169" spans="8:71" x14ac:dyDescent="0.3">
      <c r="H169" s="51"/>
      <c r="I169" s="51"/>
      <c r="J169" s="3"/>
      <c r="K169" s="51"/>
      <c r="M169" s="51"/>
      <c r="N169" s="51"/>
      <c r="O169" s="51"/>
      <c r="P169" s="51"/>
      <c r="R169" s="51"/>
      <c r="S169" s="51"/>
      <c r="U169" s="51"/>
      <c r="W169" s="51"/>
      <c r="X169" s="50"/>
      <c r="Y169" s="51"/>
      <c r="Z169" s="51"/>
      <c r="AB169" s="51"/>
      <c r="AC169" s="51"/>
      <c r="BS169" s="2"/>
    </row>
    <row r="170" spans="8:71" x14ac:dyDescent="0.25">
      <c r="H170" s="51"/>
      <c r="I170" s="51"/>
      <c r="J170" s="3"/>
      <c r="K170" s="51"/>
      <c r="M170" s="51"/>
      <c r="N170" s="51"/>
      <c r="O170" s="51"/>
      <c r="P170" s="51"/>
      <c r="R170" s="51"/>
      <c r="S170" s="51"/>
      <c r="U170" s="51"/>
      <c r="W170" s="53"/>
      <c r="X170" s="51"/>
      <c r="Y170" s="51"/>
      <c r="Z170" s="51"/>
      <c r="AB170" s="51"/>
      <c r="AC170" s="51"/>
      <c r="BS170" s="2"/>
    </row>
    <row r="171" spans="8:71" x14ac:dyDescent="0.25">
      <c r="H171" s="51"/>
      <c r="I171" s="51"/>
      <c r="J171" s="3"/>
      <c r="K171" s="51"/>
      <c r="M171" s="51"/>
      <c r="N171" s="51"/>
      <c r="O171" s="51"/>
      <c r="P171" s="51"/>
      <c r="R171" s="51"/>
      <c r="S171" s="51"/>
      <c r="U171" s="51"/>
      <c r="W171" s="19"/>
      <c r="X171" s="51"/>
      <c r="Y171" s="51"/>
      <c r="Z171" s="51"/>
      <c r="AB171" s="51"/>
      <c r="AC171" s="51"/>
      <c r="BS171" s="2"/>
    </row>
    <row r="172" spans="8:71" x14ac:dyDescent="0.25">
      <c r="H172" s="51"/>
      <c r="I172" s="51"/>
      <c r="J172" s="3"/>
      <c r="K172" s="51"/>
      <c r="M172" s="51"/>
      <c r="N172" s="51"/>
      <c r="O172" s="51"/>
      <c r="P172" s="51"/>
      <c r="R172" s="51"/>
      <c r="S172" s="51"/>
      <c r="U172" s="51"/>
      <c r="W172" s="19"/>
      <c r="X172" s="51"/>
      <c r="Y172" s="51"/>
      <c r="Z172" s="51"/>
      <c r="AB172" s="51"/>
      <c r="AC172" s="51"/>
      <c r="BS172" s="2"/>
    </row>
    <row r="173" spans="8:71" x14ac:dyDescent="0.3">
      <c r="H173" s="51"/>
      <c r="I173" s="51"/>
      <c r="J173" s="3"/>
      <c r="K173" s="51"/>
      <c r="M173" s="51"/>
      <c r="N173" s="51"/>
      <c r="O173" s="51"/>
      <c r="P173" s="51"/>
      <c r="R173" s="51"/>
      <c r="S173" s="51"/>
      <c r="U173" s="51"/>
      <c r="W173" s="50"/>
      <c r="X173" s="51"/>
      <c r="Y173" s="51"/>
      <c r="Z173" s="51"/>
      <c r="AB173" s="51"/>
      <c r="AC173" s="51"/>
      <c r="BS173" s="2"/>
    </row>
    <row r="174" spans="8:71" x14ac:dyDescent="0.25">
      <c r="H174" s="51"/>
      <c r="I174" s="51"/>
      <c r="J174" s="3"/>
      <c r="K174" s="51"/>
      <c r="M174" s="51"/>
      <c r="N174" s="51"/>
      <c r="O174" s="51"/>
      <c r="P174" s="51"/>
      <c r="R174" s="51"/>
      <c r="S174" s="51"/>
      <c r="U174" s="51"/>
      <c r="W174" s="19"/>
      <c r="X174" s="51"/>
      <c r="Y174" s="51"/>
      <c r="Z174" s="51"/>
      <c r="AB174" s="51"/>
      <c r="AC174" s="51"/>
      <c r="BS174" s="2"/>
    </row>
    <row r="175" spans="8:71" x14ac:dyDescent="0.3">
      <c r="H175" s="51"/>
      <c r="I175" s="51"/>
      <c r="J175" s="3"/>
      <c r="K175" s="51"/>
      <c r="M175" s="51"/>
      <c r="N175" s="51"/>
      <c r="O175" s="51"/>
      <c r="P175" s="51"/>
      <c r="R175" s="51"/>
      <c r="S175" s="51"/>
      <c r="U175" s="51"/>
      <c r="W175" s="50"/>
      <c r="X175" s="51"/>
      <c r="Y175" s="51"/>
      <c r="Z175" s="51"/>
      <c r="AB175" s="51"/>
      <c r="AC175" s="51"/>
      <c r="BS175" s="2"/>
    </row>
    <row r="176" spans="8:71" x14ac:dyDescent="0.25">
      <c r="H176" s="51"/>
      <c r="I176" s="51"/>
      <c r="J176" s="3"/>
      <c r="K176" s="51"/>
      <c r="M176" s="51"/>
      <c r="N176" s="51"/>
      <c r="O176" s="51"/>
      <c r="P176" s="51"/>
      <c r="R176" s="51"/>
      <c r="S176" s="51"/>
      <c r="U176" s="51"/>
      <c r="W176" s="19"/>
      <c r="X176" s="51"/>
      <c r="Y176" s="51"/>
      <c r="Z176" s="51"/>
      <c r="AB176" s="51"/>
      <c r="AC176" s="51"/>
      <c r="BS176" s="2"/>
    </row>
    <row r="177" spans="8:71" x14ac:dyDescent="0.3">
      <c r="H177" s="51"/>
      <c r="I177" s="51"/>
      <c r="J177" s="3"/>
      <c r="K177" s="51"/>
      <c r="M177" s="51"/>
      <c r="N177" s="51"/>
      <c r="O177" s="51"/>
      <c r="P177" s="51"/>
      <c r="R177" s="51"/>
      <c r="S177" s="51"/>
      <c r="U177" s="51"/>
      <c r="W177" s="50"/>
      <c r="X177" s="51"/>
      <c r="Y177" s="51"/>
      <c r="Z177" s="51"/>
      <c r="AB177" s="51"/>
      <c r="AC177" s="51"/>
      <c r="BS177" s="2"/>
    </row>
    <row r="178" spans="8:71" x14ac:dyDescent="0.25">
      <c r="H178" s="51"/>
      <c r="I178" s="51"/>
      <c r="J178" s="3"/>
      <c r="K178" s="51"/>
      <c r="M178" s="51"/>
      <c r="N178" s="51"/>
      <c r="O178" s="51"/>
      <c r="P178" s="51"/>
      <c r="R178" s="51"/>
      <c r="S178" s="51"/>
      <c r="Y178" s="51"/>
      <c r="Z178" s="51"/>
      <c r="AB178" s="51"/>
      <c r="AC178" s="51"/>
      <c r="BS178" s="2"/>
    </row>
    <row r="179" spans="8:71" x14ac:dyDescent="0.25">
      <c r="H179" s="51"/>
      <c r="I179" s="51"/>
      <c r="J179" s="3"/>
      <c r="K179" s="51"/>
      <c r="M179" s="51"/>
      <c r="N179" s="51"/>
      <c r="O179" s="51"/>
      <c r="P179" s="51"/>
      <c r="R179" s="51"/>
      <c r="S179" s="51"/>
      <c r="U179" s="51"/>
      <c r="W179" s="51"/>
      <c r="X179" s="51"/>
      <c r="Y179" s="51"/>
      <c r="Z179" s="51"/>
      <c r="AB179" s="51"/>
      <c r="AC179" s="51"/>
      <c r="BS179" s="2"/>
    </row>
    <row r="180" spans="8:71" x14ac:dyDescent="0.25">
      <c r="H180" s="51"/>
      <c r="I180" s="51"/>
      <c r="J180" s="3"/>
      <c r="K180" s="51"/>
      <c r="M180" s="51"/>
      <c r="N180" s="51"/>
      <c r="O180" s="51"/>
      <c r="P180" s="51"/>
      <c r="R180" s="51"/>
      <c r="S180" s="51"/>
      <c r="U180" s="51"/>
      <c r="W180" s="51"/>
      <c r="X180" s="51"/>
      <c r="Y180" s="51"/>
      <c r="Z180" s="51"/>
      <c r="AB180" s="51"/>
      <c r="AC180" s="51"/>
      <c r="BS180" s="2"/>
    </row>
    <row r="181" spans="8:71" x14ac:dyDescent="0.25">
      <c r="H181" s="51"/>
      <c r="I181" s="51"/>
      <c r="J181" s="3"/>
      <c r="K181" s="51"/>
      <c r="M181" s="51"/>
      <c r="N181" s="51"/>
      <c r="O181" s="51"/>
      <c r="P181" s="51"/>
      <c r="R181" s="51"/>
      <c r="S181" s="51"/>
      <c r="U181" s="51"/>
      <c r="W181" s="51"/>
      <c r="X181" s="51"/>
      <c r="Y181" s="51"/>
      <c r="Z181" s="51"/>
      <c r="AB181" s="51"/>
      <c r="AC181" s="51"/>
      <c r="BS181" s="2"/>
    </row>
    <row r="182" spans="8:71" x14ac:dyDescent="0.25">
      <c r="H182" s="51"/>
      <c r="I182" s="51"/>
      <c r="J182" s="3"/>
      <c r="K182" s="51"/>
      <c r="M182" s="51"/>
      <c r="N182" s="51"/>
      <c r="O182" s="51"/>
      <c r="P182" s="51"/>
      <c r="R182" s="51"/>
      <c r="S182" s="51"/>
      <c r="U182" s="51"/>
      <c r="W182" s="51"/>
      <c r="X182" s="51"/>
      <c r="Y182" s="51"/>
      <c r="Z182" s="51"/>
      <c r="AB182" s="51"/>
      <c r="AC182" s="51"/>
      <c r="BS182" s="2"/>
    </row>
    <row r="183" spans="8:71" x14ac:dyDescent="0.25">
      <c r="H183" s="51"/>
      <c r="I183" s="51"/>
      <c r="J183" s="3"/>
      <c r="K183" s="51"/>
      <c r="M183" s="51"/>
      <c r="N183" s="51"/>
      <c r="O183" s="51"/>
      <c r="P183" s="51"/>
      <c r="R183" s="51"/>
      <c r="S183" s="51"/>
      <c r="U183" s="51"/>
      <c r="W183" s="51"/>
      <c r="X183" s="51"/>
      <c r="Y183" s="51"/>
      <c r="Z183" s="51"/>
      <c r="AB183" s="51"/>
      <c r="AC183" s="51"/>
      <c r="BS183" s="2"/>
    </row>
    <row r="184" spans="8:71" x14ac:dyDescent="0.25">
      <c r="H184" s="51"/>
      <c r="I184" s="51"/>
      <c r="J184" s="3"/>
      <c r="K184" s="51"/>
      <c r="M184" s="51"/>
      <c r="N184" s="51"/>
      <c r="O184" s="51"/>
      <c r="P184" s="51"/>
      <c r="R184" s="51"/>
      <c r="S184" s="51"/>
      <c r="U184" s="51"/>
      <c r="W184" s="51"/>
      <c r="X184" s="51"/>
      <c r="Y184" s="51"/>
      <c r="Z184" s="51"/>
      <c r="AB184" s="51"/>
      <c r="AC184" s="51"/>
      <c r="BS184" s="2"/>
    </row>
    <row r="185" spans="8:71" x14ac:dyDescent="0.25">
      <c r="H185" s="51"/>
      <c r="I185" s="51"/>
      <c r="J185" s="3"/>
      <c r="K185" s="51"/>
      <c r="M185" s="51"/>
      <c r="N185" s="51"/>
      <c r="O185" s="51"/>
      <c r="P185" s="51"/>
      <c r="R185" s="51"/>
      <c r="S185" s="51"/>
      <c r="U185" s="51"/>
      <c r="W185" s="51"/>
      <c r="X185" s="51"/>
      <c r="Y185" s="51"/>
      <c r="Z185" s="51"/>
      <c r="AB185" s="51"/>
      <c r="AC185" s="51"/>
      <c r="BS185" s="2"/>
    </row>
    <row r="186" spans="8:71" x14ac:dyDescent="0.25">
      <c r="H186" s="51"/>
      <c r="I186" s="51"/>
      <c r="J186" s="3"/>
      <c r="K186" s="51"/>
      <c r="M186" s="51"/>
      <c r="N186" s="51"/>
      <c r="O186" s="51"/>
      <c r="P186" s="51"/>
      <c r="R186" s="51"/>
      <c r="S186" s="51"/>
      <c r="U186" s="51"/>
      <c r="W186" s="51"/>
      <c r="X186" s="51"/>
      <c r="Y186" s="51"/>
      <c r="Z186" s="51"/>
      <c r="AB186" s="51"/>
      <c r="AC186" s="51"/>
      <c r="BS186" s="2"/>
    </row>
    <row r="187" spans="8:71" x14ac:dyDescent="0.25">
      <c r="H187" s="51"/>
      <c r="I187" s="51"/>
      <c r="J187" s="3"/>
      <c r="K187" s="51"/>
      <c r="M187" s="51"/>
      <c r="N187" s="51"/>
      <c r="O187" s="51"/>
      <c r="P187" s="51"/>
      <c r="R187" s="51"/>
      <c r="S187" s="51"/>
      <c r="U187" s="51"/>
      <c r="W187" s="51"/>
      <c r="X187" s="51"/>
      <c r="Y187" s="51"/>
      <c r="Z187" s="51"/>
      <c r="AB187" s="51"/>
      <c r="AC187" s="51"/>
      <c r="BS187" s="2"/>
    </row>
    <row r="188" spans="8:71" x14ac:dyDescent="0.25">
      <c r="H188" s="51"/>
      <c r="I188" s="51"/>
      <c r="J188" s="3"/>
      <c r="K188" s="51"/>
      <c r="M188" s="51"/>
      <c r="N188" s="51"/>
      <c r="O188" s="51"/>
      <c r="P188" s="51"/>
      <c r="R188" s="51"/>
      <c r="S188" s="51"/>
      <c r="U188" s="51"/>
      <c r="W188" s="51"/>
      <c r="X188" s="51"/>
      <c r="Y188" s="51"/>
      <c r="Z188" s="51"/>
      <c r="AB188" s="51"/>
      <c r="AC188" s="51"/>
      <c r="BS188" s="2"/>
    </row>
    <row r="189" spans="8:71" x14ac:dyDescent="0.25">
      <c r="H189" s="51"/>
      <c r="I189" s="51"/>
      <c r="J189" s="3"/>
      <c r="K189" s="51"/>
      <c r="M189" s="51"/>
      <c r="N189" s="51"/>
      <c r="O189" s="51"/>
      <c r="P189" s="51"/>
      <c r="R189" s="51"/>
      <c r="S189" s="51"/>
      <c r="U189" s="51"/>
      <c r="W189" s="51"/>
      <c r="X189" s="51"/>
      <c r="Y189" s="51"/>
      <c r="Z189" s="51"/>
      <c r="AB189" s="51"/>
      <c r="AC189" s="51"/>
      <c r="BS189" s="2"/>
    </row>
    <row r="190" spans="8:71" x14ac:dyDescent="0.25">
      <c r="H190" s="51"/>
      <c r="I190" s="51"/>
      <c r="J190" s="3"/>
      <c r="K190" s="51"/>
      <c r="M190" s="51"/>
      <c r="N190" s="51"/>
      <c r="O190" s="51"/>
      <c r="P190" s="51"/>
      <c r="R190" s="51"/>
      <c r="S190" s="51"/>
      <c r="U190" s="51"/>
      <c r="W190" s="51"/>
      <c r="X190" s="51"/>
      <c r="Y190" s="51"/>
      <c r="Z190" s="51"/>
      <c r="AB190" s="51"/>
      <c r="AC190" s="51"/>
      <c r="BS190" s="2"/>
    </row>
    <row r="191" spans="8:71" x14ac:dyDescent="0.25">
      <c r="H191" s="51"/>
      <c r="I191" s="51"/>
      <c r="J191" s="3"/>
      <c r="K191" s="51"/>
      <c r="M191" s="51"/>
      <c r="N191" s="51"/>
      <c r="O191" s="51"/>
      <c r="P191" s="51"/>
      <c r="R191" s="51"/>
      <c r="S191" s="51"/>
      <c r="U191" s="51"/>
      <c r="W191" s="51"/>
      <c r="X191" s="51"/>
      <c r="Y191" s="51"/>
      <c r="Z191" s="51"/>
      <c r="AB191" s="51"/>
      <c r="AC191" s="51"/>
      <c r="BS191" s="2"/>
    </row>
    <row r="192" spans="8:71" x14ac:dyDescent="0.25">
      <c r="H192" s="51"/>
      <c r="I192" s="51"/>
      <c r="J192" s="3"/>
      <c r="K192" s="51"/>
      <c r="M192" s="51"/>
      <c r="N192" s="51"/>
      <c r="O192" s="51"/>
      <c r="P192" s="51"/>
      <c r="R192" s="51"/>
      <c r="S192" s="51"/>
      <c r="U192" s="51"/>
      <c r="W192" s="51"/>
      <c r="X192" s="51"/>
      <c r="Y192" s="51"/>
      <c r="Z192" s="51"/>
      <c r="AB192" s="51"/>
      <c r="AC192" s="51"/>
      <c r="BS192" s="2"/>
    </row>
    <row r="193" spans="8:71" x14ac:dyDescent="0.25">
      <c r="H193" s="51"/>
      <c r="I193" s="51"/>
      <c r="J193" s="3"/>
      <c r="K193" s="51"/>
      <c r="M193" s="51"/>
      <c r="N193" s="51"/>
      <c r="O193" s="51"/>
      <c r="P193" s="51"/>
      <c r="R193" s="51"/>
      <c r="S193" s="51"/>
      <c r="U193" s="51"/>
      <c r="W193" s="51"/>
      <c r="X193" s="51"/>
      <c r="Y193" s="51"/>
      <c r="Z193" s="51"/>
      <c r="AB193" s="51"/>
      <c r="AC193" s="51"/>
      <c r="BS193" s="2"/>
    </row>
    <row r="194" spans="8:71" x14ac:dyDescent="0.25">
      <c r="H194" s="51"/>
      <c r="I194" s="51"/>
      <c r="J194" s="3"/>
      <c r="K194" s="51"/>
      <c r="M194" s="51"/>
      <c r="N194" s="51"/>
      <c r="O194" s="51"/>
      <c r="P194" s="51"/>
      <c r="R194" s="51"/>
      <c r="S194" s="51"/>
      <c r="U194" s="51"/>
      <c r="W194" s="51"/>
      <c r="X194" s="51"/>
      <c r="Y194" s="51"/>
      <c r="Z194" s="51"/>
      <c r="AB194" s="51"/>
      <c r="AC194" s="51"/>
      <c r="BS194" s="2"/>
    </row>
    <row r="195" spans="8:71" x14ac:dyDescent="0.25">
      <c r="H195" s="51"/>
      <c r="I195" s="51"/>
      <c r="J195" s="3"/>
      <c r="K195" s="51"/>
      <c r="M195" s="51"/>
      <c r="N195" s="51"/>
      <c r="O195" s="51"/>
      <c r="P195" s="51"/>
      <c r="R195" s="51"/>
      <c r="S195" s="51"/>
      <c r="U195" s="51"/>
      <c r="W195" s="51"/>
      <c r="X195" s="51"/>
      <c r="Y195" s="51"/>
      <c r="Z195" s="51"/>
      <c r="AB195" s="51"/>
      <c r="AC195" s="51"/>
      <c r="BS195" s="2"/>
    </row>
    <row r="196" spans="8:71" x14ac:dyDescent="0.25">
      <c r="H196" s="51"/>
      <c r="I196" s="51"/>
      <c r="J196" s="3"/>
      <c r="K196" s="51"/>
      <c r="M196" s="51"/>
      <c r="N196" s="51"/>
      <c r="O196" s="51"/>
      <c r="P196" s="51"/>
      <c r="R196" s="51"/>
      <c r="S196" s="51"/>
      <c r="U196" s="51"/>
      <c r="W196" s="51"/>
      <c r="X196" s="51"/>
      <c r="Y196" s="51"/>
      <c r="Z196" s="51"/>
      <c r="AB196" s="51"/>
      <c r="AC196" s="51"/>
      <c r="BS196" s="2"/>
    </row>
    <row r="197" spans="8:71" x14ac:dyDescent="0.25">
      <c r="H197" s="51"/>
      <c r="I197" s="51"/>
      <c r="J197" s="3"/>
      <c r="K197" s="51"/>
      <c r="M197" s="51"/>
      <c r="N197" s="51"/>
      <c r="O197" s="51"/>
      <c r="P197" s="51"/>
      <c r="R197" s="51"/>
      <c r="S197" s="51"/>
      <c r="U197" s="51"/>
      <c r="W197" s="51"/>
      <c r="X197" s="51"/>
      <c r="Y197" s="51"/>
      <c r="Z197" s="51"/>
      <c r="AB197" s="51"/>
      <c r="AC197" s="51"/>
      <c r="BS197" s="2"/>
    </row>
    <row r="198" spans="8:71" x14ac:dyDescent="0.25">
      <c r="H198" s="51"/>
      <c r="I198" s="51"/>
      <c r="J198" s="3"/>
      <c r="K198" s="51"/>
      <c r="M198" s="51"/>
      <c r="N198" s="51"/>
      <c r="O198" s="51"/>
      <c r="P198" s="51"/>
      <c r="R198" s="51"/>
      <c r="S198" s="51"/>
      <c r="U198" s="51"/>
      <c r="W198" s="51"/>
      <c r="X198" s="51"/>
      <c r="Y198" s="51"/>
      <c r="Z198" s="51"/>
      <c r="AB198" s="51"/>
      <c r="AC198" s="51"/>
      <c r="BS198" s="2"/>
    </row>
    <row r="199" spans="8:71" x14ac:dyDescent="0.25">
      <c r="H199" s="51"/>
      <c r="I199" s="51"/>
      <c r="J199" s="3"/>
      <c r="K199" s="51"/>
      <c r="M199" s="51"/>
      <c r="N199" s="51"/>
      <c r="O199" s="51"/>
      <c r="P199" s="51"/>
      <c r="R199" s="51"/>
      <c r="S199" s="51"/>
      <c r="U199" s="51"/>
      <c r="W199" s="51"/>
      <c r="X199" s="51"/>
      <c r="Y199" s="51"/>
      <c r="Z199" s="51"/>
      <c r="AB199" s="51"/>
      <c r="AC199" s="51"/>
      <c r="BS199" s="2"/>
    </row>
    <row r="200" spans="8:71" x14ac:dyDescent="0.25">
      <c r="H200" s="51"/>
      <c r="I200" s="51"/>
      <c r="J200" s="3"/>
      <c r="K200" s="51"/>
      <c r="M200" s="51"/>
      <c r="N200" s="51"/>
      <c r="O200" s="51"/>
      <c r="P200" s="51"/>
      <c r="R200" s="51"/>
      <c r="S200" s="51"/>
      <c r="U200" s="51"/>
      <c r="W200" s="51"/>
      <c r="X200" s="51"/>
      <c r="Y200" s="51"/>
      <c r="Z200" s="51"/>
      <c r="AB200" s="51"/>
      <c r="AC200" s="51"/>
      <c r="BS200" s="2"/>
    </row>
    <row r="201" spans="8:71" x14ac:dyDescent="0.25">
      <c r="H201" s="51"/>
      <c r="I201" s="51"/>
      <c r="J201" s="3"/>
      <c r="K201" s="51"/>
      <c r="M201" s="51"/>
      <c r="N201" s="51"/>
      <c r="O201" s="51"/>
      <c r="P201" s="51"/>
      <c r="R201" s="51"/>
      <c r="S201" s="51"/>
      <c r="U201" s="51"/>
      <c r="W201" s="51"/>
      <c r="X201" s="51"/>
      <c r="Y201" s="51"/>
      <c r="Z201" s="51"/>
      <c r="AB201" s="51"/>
      <c r="AC201" s="51"/>
      <c r="BS201" s="2"/>
    </row>
    <row r="202" spans="8:71" x14ac:dyDescent="0.25">
      <c r="H202" s="51"/>
      <c r="I202" s="51"/>
      <c r="J202" s="3"/>
      <c r="K202" s="51"/>
      <c r="M202" s="51"/>
      <c r="N202" s="51"/>
      <c r="O202" s="51"/>
      <c r="P202" s="51"/>
      <c r="R202" s="51"/>
      <c r="S202" s="51"/>
      <c r="U202" s="51"/>
      <c r="W202" s="51"/>
      <c r="X202" s="51"/>
      <c r="Y202" s="51"/>
      <c r="Z202" s="51"/>
      <c r="AB202" s="51"/>
      <c r="AC202" s="51"/>
      <c r="BS202" s="2"/>
    </row>
    <row r="203" spans="8:71" x14ac:dyDescent="0.25">
      <c r="H203" s="51"/>
      <c r="I203" s="51"/>
      <c r="J203" s="3"/>
      <c r="K203" s="51"/>
      <c r="M203" s="51"/>
      <c r="N203" s="51"/>
      <c r="O203" s="51"/>
      <c r="P203" s="51"/>
      <c r="R203" s="51"/>
      <c r="S203" s="51"/>
      <c r="U203" s="51"/>
      <c r="W203" s="51"/>
      <c r="X203" s="51"/>
      <c r="Y203" s="51"/>
      <c r="Z203" s="51"/>
      <c r="AB203" s="51"/>
      <c r="AC203" s="51"/>
      <c r="BS203" s="2"/>
    </row>
    <row r="204" spans="8:71" x14ac:dyDescent="0.25">
      <c r="H204" s="51"/>
      <c r="I204" s="51"/>
      <c r="J204" s="3"/>
      <c r="K204" s="51"/>
      <c r="M204" s="51"/>
      <c r="N204" s="51"/>
      <c r="O204" s="51"/>
      <c r="P204" s="51"/>
      <c r="R204" s="51"/>
      <c r="S204" s="51"/>
      <c r="U204" s="51"/>
      <c r="W204" s="51"/>
      <c r="X204" s="51"/>
      <c r="Y204" s="51"/>
      <c r="Z204" s="51"/>
      <c r="AB204" s="51"/>
      <c r="AC204" s="51"/>
      <c r="BS204" s="2"/>
    </row>
    <row r="205" spans="8:71" x14ac:dyDescent="0.25">
      <c r="H205" s="51"/>
      <c r="I205" s="51"/>
      <c r="J205" s="3"/>
      <c r="K205" s="51"/>
      <c r="M205" s="51"/>
      <c r="N205" s="51"/>
      <c r="O205" s="51"/>
      <c r="P205" s="51"/>
      <c r="R205" s="51"/>
      <c r="S205" s="51"/>
      <c r="U205" s="51"/>
      <c r="W205" s="51"/>
      <c r="X205" s="51"/>
      <c r="Y205" s="51"/>
      <c r="Z205" s="51"/>
      <c r="AB205" s="51"/>
      <c r="AC205" s="51"/>
      <c r="BS205" s="2"/>
    </row>
    <row r="206" spans="8:71" x14ac:dyDescent="0.25">
      <c r="H206" s="51"/>
      <c r="I206" s="51"/>
      <c r="J206" s="3"/>
      <c r="K206" s="51"/>
      <c r="M206" s="51"/>
      <c r="N206" s="51"/>
      <c r="O206" s="51"/>
      <c r="P206" s="51"/>
      <c r="R206" s="51"/>
      <c r="S206" s="51"/>
      <c r="U206" s="51"/>
      <c r="W206" s="51"/>
      <c r="X206" s="51"/>
      <c r="Y206" s="51"/>
      <c r="Z206" s="51"/>
      <c r="AB206" s="51"/>
      <c r="AC206" s="51"/>
      <c r="BS206" s="2"/>
    </row>
    <row r="207" spans="8:71" x14ac:dyDescent="0.25">
      <c r="H207" s="51"/>
      <c r="I207" s="51"/>
      <c r="J207" s="3"/>
      <c r="K207" s="51"/>
      <c r="M207" s="51"/>
      <c r="N207" s="51"/>
      <c r="O207" s="51"/>
      <c r="P207" s="51"/>
      <c r="R207" s="51"/>
      <c r="S207" s="51"/>
      <c r="U207" s="51"/>
      <c r="W207" s="51"/>
      <c r="X207" s="51"/>
      <c r="Y207" s="51"/>
      <c r="Z207" s="51"/>
      <c r="AB207" s="51"/>
      <c r="AC207" s="51"/>
      <c r="BS207" s="2"/>
    </row>
    <row r="208" spans="8:71" x14ac:dyDescent="0.25">
      <c r="H208" s="51"/>
      <c r="I208" s="51"/>
      <c r="J208" s="3"/>
      <c r="K208" s="51"/>
      <c r="M208" s="51"/>
      <c r="N208" s="51"/>
      <c r="O208" s="51"/>
      <c r="P208" s="51"/>
      <c r="R208" s="51"/>
      <c r="S208" s="51"/>
      <c r="U208" s="51"/>
      <c r="W208" s="51"/>
      <c r="X208" s="51"/>
      <c r="Y208" s="51"/>
      <c r="Z208" s="51"/>
      <c r="AB208" s="51"/>
      <c r="AC208" s="51"/>
      <c r="BS208" s="2"/>
    </row>
    <row r="209" spans="8:71" x14ac:dyDescent="0.25">
      <c r="H209" s="51"/>
      <c r="I209" s="51"/>
      <c r="J209" s="3"/>
      <c r="K209" s="51"/>
      <c r="M209" s="51"/>
      <c r="N209" s="51"/>
      <c r="O209" s="51"/>
      <c r="P209" s="51"/>
      <c r="R209" s="51"/>
      <c r="S209" s="51"/>
      <c r="U209" s="51"/>
      <c r="W209" s="51"/>
      <c r="X209" s="51"/>
      <c r="Y209" s="51"/>
      <c r="Z209" s="51"/>
      <c r="AB209" s="51"/>
      <c r="AC209" s="51"/>
      <c r="BS209" s="2"/>
    </row>
    <row r="210" spans="8:71" x14ac:dyDescent="0.25">
      <c r="H210" s="51"/>
      <c r="I210" s="51"/>
      <c r="J210" s="3"/>
      <c r="K210" s="51"/>
      <c r="M210" s="51"/>
      <c r="N210" s="51"/>
      <c r="O210" s="51"/>
      <c r="P210" s="51"/>
      <c r="R210" s="51"/>
      <c r="S210" s="51"/>
      <c r="U210" s="51"/>
      <c r="W210" s="51"/>
      <c r="X210" s="51"/>
      <c r="Y210" s="51"/>
      <c r="Z210" s="51"/>
      <c r="AB210" s="51"/>
      <c r="AC210" s="51"/>
      <c r="BS210" s="2"/>
    </row>
    <row r="211" spans="8:71" x14ac:dyDescent="0.25">
      <c r="H211" s="51"/>
      <c r="I211" s="51"/>
      <c r="J211" s="3"/>
      <c r="K211" s="51"/>
      <c r="M211" s="51"/>
      <c r="N211" s="51"/>
      <c r="O211" s="51"/>
      <c r="P211" s="51"/>
      <c r="R211" s="51"/>
      <c r="S211" s="51"/>
      <c r="U211" s="51"/>
      <c r="W211" s="51"/>
      <c r="X211" s="51"/>
      <c r="Y211" s="51"/>
      <c r="Z211" s="51"/>
      <c r="AB211" s="51"/>
      <c r="AC211" s="51"/>
      <c r="BS211" s="2"/>
    </row>
    <row r="212" spans="8:71" x14ac:dyDescent="0.25">
      <c r="H212" s="51"/>
      <c r="I212" s="51"/>
      <c r="J212" s="3"/>
      <c r="K212" s="51"/>
      <c r="M212" s="51"/>
      <c r="N212" s="51"/>
      <c r="O212" s="51"/>
      <c r="P212" s="51"/>
      <c r="R212" s="51"/>
      <c r="S212" s="51"/>
      <c r="U212" s="51"/>
      <c r="W212" s="51"/>
      <c r="X212" s="51"/>
      <c r="Y212" s="51"/>
      <c r="Z212" s="51"/>
      <c r="AB212" s="51"/>
      <c r="AC212" s="51"/>
      <c r="BS212" s="2"/>
    </row>
    <row r="213" spans="8:71" x14ac:dyDescent="0.25">
      <c r="H213" s="51"/>
      <c r="I213" s="51"/>
      <c r="J213" s="3"/>
      <c r="K213" s="51"/>
      <c r="M213" s="51"/>
      <c r="N213" s="51"/>
      <c r="O213" s="51"/>
      <c r="P213" s="51"/>
      <c r="R213" s="51"/>
      <c r="S213" s="51"/>
      <c r="U213" s="51"/>
      <c r="W213" s="51"/>
      <c r="X213" s="51"/>
      <c r="Y213" s="51"/>
      <c r="Z213" s="51"/>
      <c r="AB213" s="51"/>
      <c r="AC213" s="51"/>
      <c r="BS213" s="2"/>
    </row>
    <row r="214" spans="8:71" x14ac:dyDescent="0.25">
      <c r="H214" s="51"/>
      <c r="I214" s="51"/>
      <c r="J214" s="3"/>
      <c r="K214" s="51"/>
      <c r="M214" s="51"/>
      <c r="N214" s="51"/>
      <c r="O214" s="51"/>
      <c r="P214" s="51"/>
      <c r="R214" s="51"/>
      <c r="S214" s="51"/>
      <c r="U214" s="51"/>
      <c r="W214" s="51"/>
      <c r="X214" s="51"/>
      <c r="Y214" s="51"/>
      <c r="Z214" s="51"/>
      <c r="AB214" s="51"/>
      <c r="AC214" s="51"/>
      <c r="BS214" s="2"/>
    </row>
    <row r="215" spans="8:71" x14ac:dyDescent="0.25">
      <c r="H215" s="51"/>
      <c r="I215" s="51"/>
      <c r="J215" s="3"/>
      <c r="K215" s="51"/>
      <c r="M215" s="51"/>
      <c r="N215" s="51"/>
      <c r="O215" s="51"/>
      <c r="P215" s="51"/>
      <c r="R215" s="51"/>
      <c r="S215" s="51"/>
      <c r="U215" s="51"/>
      <c r="W215" s="51"/>
      <c r="X215" s="51"/>
      <c r="Y215" s="51"/>
      <c r="Z215" s="51"/>
      <c r="AB215" s="51"/>
      <c r="AC215" s="51"/>
      <c r="BS215" s="2"/>
    </row>
    <row r="216" spans="8:71" x14ac:dyDescent="0.25">
      <c r="H216" s="51"/>
      <c r="I216" s="51"/>
      <c r="J216" s="3"/>
      <c r="K216" s="51"/>
      <c r="M216" s="51"/>
      <c r="N216" s="51"/>
      <c r="O216" s="51"/>
      <c r="P216" s="51"/>
      <c r="R216" s="51"/>
      <c r="S216" s="51"/>
      <c r="U216" s="51"/>
      <c r="W216" s="51"/>
      <c r="X216" s="51"/>
      <c r="Y216" s="51"/>
      <c r="Z216" s="51"/>
      <c r="AB216" s="51"/>
      <c r="AC216" s="51"/>
      <c r="BS216" s="2"/>
    </row>
    <row r="217" spans="8:71" x14ac:dyDescent="0.25">
      <c r="H217" s="51"/>
      <c r="I217" s="51"/>
      <c r="J217" s="3"/>
      <c r="K217" s="51"/>
      <c r="M217" s="51"/>
      <c r="N217" s="51"/>
      <c r="O217" s="51"/>
      <c r="P217" s="51"/>
      <c r="R217" s="51"/>
      <c r="S217" s="51"/>
      <c r="U217" s="51"/>
      <c r="W217" s="51"/>
      <c r="X217" s="51"/>
      <c r="Y217" s="51"/>
      <c r="Z217" s="51"/>
      <c r="AB217" s="51"/>
      <c r="AC217" s="51"/>
      <c r="BS217" s="2"/>
    </row>
    <row r="218" spans="8:71" x14ac:dyDescent="0.25">
      <c r="H218" s="51"/>
      <c r="I218" s="51"/>
      <c r="J218" s="3"/>
      <c r="K218" s="51"/>
      <c r="M218" s="51"/>
      <c r="N218" s="51"/>
      <c r="O218" s="51"/>
      <c r="P218" s="51"/>
      <c r="R218" s="51"/>
      <c r="S218" s="51"/>
      <c r="U218" s="51"/>
      <c r="W218" s="51"/>
      <c r="X218" s="51"/>
      <c r="Y218" s="51"/>
      <c r="Z218" s="51"/>
      <c r="AB218" s="51"/>
      <c r="AC218" s="51"/>
      <c r="BS218" s="2"/>
    </row>
    <row r="219" spans="8:71" x14ac:dyDescent="0.25">
      <c r="H219" s="51"/>
      <c r="I219" s="51"/>
      <c r="J219" s="3"/>
      <c r="K219" s="51"/>
      <c r="M219" s="51"/>
      <c r="N219" s="51"/>
      <c r="O219" s="51"/>
      <c r="P219" s="51"/>
      <c r="R219" s="51"/>
      <c r="S219" s="51"/>
      <c r="U219" s="51"/>
      <c r="W219" s="51"/>
      <c r="X219" s="51"/>
      <c r="Y219" s="51"/>
      <c r="Z219" s="51"/>
      <c r="AB219" s="51"/>
      <c r="AC219" s="51"/>
      <c r="BS219" s="2"/>
    </row>
    <row r="220" spans="8:71" x14ac:dyDescent="0.25">
      <c r="H220" s="51"/>
      <c r="I220" s="51"/>
      <c r="J220" s="3"/>
      <c r="K220" s="51"/>
      <c r="M220" s="51"/>
      <c r="N220" s="51"/>
      <c r="O220" s="51"/>
      <c r="P220" s="51"/>
      <c r="R220" s="51"/>
      <c r="S220" s="51"/>
      <c r="U220" s="51"/>
      <c r="W220" s="51"/>
      <c r="X220" s="51"/>
      <c r="Y220" s="51"/>
      <c r="Z220" s="51"/>
      <c r="AB220" s="51"/>
      <c r="AC220" s="51"/>
      <c r="BS220" s="2"/>
    </row>
    <row r="221" spans="8:71" x14ac:dyDescent="0.25">
      <c r="H221" s="51"/>
      <c r="I221" s="51"/>
      <c r="J221" s="3"/>
      <c r="K221" s="51"/>
      <c r="M221" s="51"/>
      <c r="N221" s="51"/>
      <c r="O221" s="51"/>
      <c r="P221" s="51"/>
      <c r="R221" s="51"/>
      <c r="S221" s="51"/>
      <c r="U221" s="51"/>
      <c r="W221" s="51"/>
      <c r="X221" s="51"/>
      <c r="Y221" s="51"/>
      <c r="Z221" s="51"/>
      <c r="AB221" s="51"/>
      <c r="AC221" s="51"/>
      <c r="BS221" s="2"/>
    </row>
    <row r="222" spans="8:71" x14ac:dyDescent="0.25">
      <c r="H222" s="51"/>
      <c r="I222" s="51"/>
      <c r="J222" s="3"/>
      <c r="K222" s="51"/>
      <c r="M222" s="51"/>
      <c r="N222" s="51"/>
      <c r="O222" s="51"/>
      <c r="P222" s="51"/>
      <c r="R222" s="51"/>
      <c r="S222" s="51"/>
      <c r="U222" s="51"/>
      <c r="W222" s="51"/>
      <c r="X222" s="51"/>
      <c r="Y222" s="51"/>
      <c r="Z222" s="51"/>
      <c r="AB222" s="51"/>
      <c r="AC222" s="51"/>
      <c r="BS222" s="2"/>
    </row>
    <row r="223" spans="8:71" x14ac:dyDescent="0.25">
      <c r="H223" s="51"/>
      <c r="I223" s="51"/>
      <c r="J223" s="3"/>
      <c r="K223" s="51"/>
      <c r="M223" s="51"/>
      <c r="N223" s="51"/>
      <c r="O223" s="51"/>
      <c r="P223" s="51"/>
      <c r="R223" s="51"/>
      <c r="S223" s="51"/>
      <c r="U223" s="51"/>
      <c r="W223" s="51"/>
      <c r="X223" s="51"/>
      <c r="Y223" s="51"/>
      <c r="Z223" s="51"/>
      <c r="AB223" s="51"/>
      <c r="AC223" s="51"/>
      <c r="BS223" s="2"/>
    </row>
    <row r="224" spans="8:71" x14ac:dyDescent="0.25">
      <c r="H224" s="51"/>
      <c r="I224" s="51"/>
      <c r="J224" s="3"/>
      <c r="K224" s="51"/>
      <c r="M224" s="51"/>
      <c r="N224" s="51"/>
      <c r="O224" s="51"/>
      <c r="P224" s="51"/>
      <c r="R224" s="51"/>
      <c r="S224" s="51"/>
      <c r="U224" s="51"/>
      <c r="W224" s="51"/>
      <c r="X224" s="51"/>
      <c r="Y224" s="51"/>
      <c r="Z224" s="51"/>
      <c r="AB224" s="51"/>
      <c r="AC224" s="51"/>
      <c r="BS224" s="2"/>
    </row>
    <row r="225" spans="8:71" x14ac:dyDescent="0.25">
      <c r="H225" s="51"/>
      <c r="I225" s="51"/>
      <c r="J225" s="3"/>
      <c r="K225" s="51"/>
      <c r="M225" s="51"/>
      <c r="N225" s="51"/>
      <c r="O225" s="51"/>
      <c r="P225" s="51"/>
      <c r="R225" s="51"/>
      <c r="S225" s="51"/>
      <c r="U225" s="51"/>
      <c r="W225" s="51"/>
      <c r="X225" s="51"/>
      <c r="Y225" s="51"/>
      <c r="Z225" s="51"/>
      <c r="AB225" s="51"/>
      <c r="AC225" s="51"/>
      <c r="BS225" s="2"/>
    </row>
    <row r="226" spans="8:71" x14ac:dyDescent="0.25">
      <c r="H226" s="51"/>
      <c r="I226" s="51"/>
      <c r="J226" s="3"/>
      <c r="K226" s="51"/>
      <c r="M226" s="51"/>
      <c r="N226" s="51"/>
      <c r="O226" s="51"/>
      <c r="P226" s="51"/>
      <c r="R226" s="51"/>
      <c r="S226" s="51"/>
      <c r="U226" s="51"/>
      <c r="W226" s="51"/>
      <c r="X226" s="51"/>
      <c r="Y226" s="51"/>
      <c r="Z226" s="51"/>
      <c r="AB226" s="51"/>
      <c r="AC226" s="51"/>
      <c r="BS226" s="2"/>
    </row>
    <row r="227" spans="8:71" x14ac:dyDescent="0.25">
      <c r="H227" s="51"/>
      <c r="I227" s="51"/>
      <c r="J227" s="3"/>
      <c r="K227" s="51"/>
      <c r="M227" s="51"/>
      <c r="N227" s="51"/>
      <c r="O227" s="51"/>
      <c r="P227" s="51"/>
      <c r="R227" s="51"/>
      <c r="S227" s="51"/>
      <c r="U227" s="51"/>
      <c r="W227" s="51"/>
      <c r="X227" s="51"/>
      <c r="Y227" s="51"/>
      <c r="Z227" s="51"/>
      <c r="AB227" s="51"/>
      <c r="AC227" s="51"/>
      <c r="BS227" s="2"/>
    </row>
    <row r="228" spans="8:71" x14ac:dyDescent="0.25">
      <c r="H228" s="51"/>
      <c r="I228" s="51"/>
      <c r="J228" s="3"/>
      <c r="K228" s="51"/>
      <c r="M228" s="51"/>
      <c r="N228" s="51"/>
      <c r="O228" s="51"/>
      <c r="P228" s="51"/>
      <c r="R228" s="51"/>
      <c r="S228" s="51"/>
      <c r="U228" s="51"/>
      <c r="W228" s="51"/>
      <c r="X228" s="51"/>
      <c r="Y228" s="51"/>
      <c r="Z228" s="51"/>
      <c r="AB228" s="51"/>
      <c r="AC228" s="51"/>
      <c r="BS228" s="2"/>
    </row>
    <row r="229" spans="8:71" x14ac:dyDescent="0.25">
      <c r="H229" s="51"/>
      <c r="I229" s="51"/>
      <c r="J229" s="3"/>
      <c r="K229" s="51"/>
      <c r="M229" s="51"/>
      <c r="N229" s="51"/>
      <c r="O229" s="51"/>
      <c r="P229" s="51"/>
      <c r="R229" s="51"/>
      <c r="S229" s="51"/>
      <c r="U229" s="51"/>
      <c r="W229" s="51"/>
      <c r="X229" s="51"/>
      <c r="Y229" s="51"/>
      <c r="Z229" s="51"/>
      <c r="AB229" s="51"/>
      <c r="AC229" s="51"/>
      <c r="BS229" s="2"/>
    </row>
    <row r="230" spans="8:71" x14ac:dyDescent="0.25">
      <c r="H230" s="51"/>
      <c r="I230" s="51"/>
      <c r="J230" s="3"/>
      <c r="K230" s="51"/>
      <c r="M230" s="51"/>
      <c r="N230" s="51"/>
      <c r="O230" s="51"/>
      <c r="P230" s="51"/>
      <c r="R230" s="51"/>
      <c r="S230" s="51"/>
      <c r="U230" s="51"/>
      <c r="W230" s="51"/>
      <c r="X230" s="51"/>
      <c r="Y230" s="51"/>
      <c r="Z230" s="51"/>
      <c r="AB230" s="51"/>
      <c r="AC230" s="51"/>
      <c r="BS230" s="2"/>
    </row>
    <row r="231" spans="8:71" x14ac:dyDescent="0.25">
      <c r="H231" s="51"/>
      <c r="I231" s="51"/>
      <c r="J231" s="3"/>
      <c r="K231" s="51"/>
      <c r="M231" s="51"/>
      <c r="N231" s="51"/>
      <c r="O231" s="51"/>
      <c r="P231" s="51"/>
      <c r="R231" s="51"/>
      <c r="S231" s="51"/>
      <c r="U231" s="51"/>
      <c r="W231" s="51"/>
      <c r="X231" s="51"/>
      <c r="Y231" s="51"/>
      <c r="Z231" s="51"/>
      <c r="AB231" s="51"/>
      <c r="AC231" s="51"/>
      <c r="BS231" s="2"/>
    </row>
    <row r="232" spans="8:71" x14ac:dyDescent="0.25">
      <c r="H232" s="51"/>
      <c r="I232" s="51"/>
      <c r="J232" s="3"/>
      <c r="K232" s="51"/>
      <c r="M232" s="51"/>
      <c r="N232" s="51"/>
      <c r="O232" s="51"/>
      <c r="P232" s="51"/>
      <c r="R232" s="51"/>
      <c r="S232" s="51"/>
      <c r="U232" s="51"/>
      <c r="W232" s="51"/>
      <c r="X232" s="51"/>
      <c r="Y232" s="51"/>
      <c r="Z232" s="51"/>
      <c r="AB232" s="51"/>
      <c r="AC232" s="51"/>
      <c r="BS232" s="2"/>
    </row>
    <row r="233" spans="8:71" x14ac:dyDescent="0.25">
      <c r="H233" s="51"/>
      <c r="I233" s="51"/>
      <c r="J233" s="3"/>
      <c r="K233" s="51"/>
      <c r="M233" s="51"/>
      <c r="N233" s="51"/>
      <c r="O233" s="51"/>
      <c r="P233" s="51"/>
      <c r="R233" s="51"/>
      <c r="S233" s="51"/>
      <c r="U233" s="51"/>
      <c r="W233" s="51"/>
      <c r="X233" s="51"/>
      <c r="Y233" s="51"/>
      <c r="Z233" s="51"/>
      <c r="AB233" s="51"/>
      <c r="AC233" s="51"/>
      <c r="BS233" s="2"/>
    </row>
    <row r="234" spans="8:71" x14ac:dyDescent="0.25">
      <c r="H234" s="51"/>
      <c r="I234" s="51"/>
      <c r="J234" s="3"/>
      <c r="K234" s="51"/>
      <c r="M234" s="51"/>
      <c r="N234" s="51"/>
      <c r="O234" s="51"/>
      <c r="P234" s="51"/>
      <c r="R234" s="51"/>
      <c r="S234" s="51"/>
      <c r="U234" s="51"/>
      <c r="W234" s="51"/>
      <c r="X234" s="51"/>
      <c r="Y234" s="51"/>
      <c r="Z234" s="51"/>
      <c r="AB234" s="51"/>
      <c r="AC234" s="51"/>
      <c r="BS234" s="2"/>
    </row>
    <row r="235" spans="8:71" x14ac:dyDescent="0.25">
      <c r="H235" s="51"/>
      <c r="I235" s="51"/>
      <c r="J235" s="3"/>
      <c r="K235" s="51"/>
      <c r="M235" s="51"/>
      <c r="N235" s="51"/>
      <c r="O235" s="51"/>
      <c r="P235" s="51"/>
      <c r="R235" s="51"/>
      <c r="S235" s="51"/>
      <c r="U235" s="51"/>
      <c r="W235" s="51"/>
      <c r="X235" s="51"/>
      <c r="Y235" s="51"/>
      <c r="Z235" s="51"/>
      <c r="AB235" s="51"/>
      <c r="AC235" s="51"/>
      <c r="BS235" s="2"/>
    </row>
    <row r="236" spans="8:71" x14ac:dyDescent="0.25">
      <c r="H236" s="51"/>
      <c r="I236" s="51"/>
      <c r="J236" s="3"/>
      <c r="K236" s="51"/>
      <c r="M236" s="51"/>
      <c r="N236" s="51"/>
      <c r="O236" s="51"/>
      <c r="P236" s="51"/>
      <c r="R236" s="51"/>
      <c r="S236" s="51"/>
      <c r="U236" s="51"/>
      <c r="W236" s="51"/>
      <c r="X236" s="51"/>
      <c r="Y236" s="51"/>
      <c r="Z236" s="51"/>
      <c r="AB236" s="51"/>
      <c r="AC236" s="51"/>
      <c r="BS236" s="2"/>
    </row>
    <row r="237" spans="8:71" x14ac:dyDescent="0.25">
      <c r="H237" s="51"/>
      <c r="I237" s="51"/>
      <c r="J237" s="3"/>
      <c r="K237" s="51"/>
      <c r="M237" s="51"/>
      <c r="N237" s="51"/>
      <c r="O237" s="51"/>
      <c r="P237" s="51"/>
      <c r="R237" s="51"/>
      <c r="S237" s="51"/>
      <c r="U237" s="51"/>
      <c r="W237" s="51"/>
      <c r="X237" s="51"/>
      <c r="Y237" s="51"/>
      <c r="Z237" s="51"/>
      <c r="AB237" s="51"/>
      <c r="AC237" s="51"/>
      <c r="BS237" s="2"/>
    </row>
    <row r="238" spans="8:71" x14ac:dyDescent="0.25">
      <c r="H238" s="51"/>
      <c r="I238" s="51"/>
      <c r="J238" s="3"/>
      <c r="K238" s="51"/>
      <c r="M238" s="51"/>
      <c r="N238" s="51"/>
      <c r="O238" s="51"/>
      <c r="P238" s="51"/>
      <c r="R238" s="51"/>
      <c r="S238" s="51"/>
      <c r="U238" s="51"/>
      <c r="W238" s="51"/>
      <c r="X238" s="51"/>
      <c r="Y238" s="51"/>
      <c r="Z238" s="51"/>
      <c r="AB238" s="51"/>
      <c r="AC238" s="51"/>
      <c r="BS238" s="2"/>
    </row>
    <row r="239" spans="8:71" x14ac:dyDescent="0.25">
      <c r="H239" s="51"/>
      <c r="I239" s="51"/>
      <c r="J239" s="3"/>
      <c r="K239" s="51"/>
      <c r="M239" s="51"/>
      <c r="N239" s="51"/>
      <c r="O239" s="51"/>
      <c r="P239" s="51"/>
      <c r="R239" s="51"/>
      <c r="S239" s="51"/>
      <c r="U239" s="51"/>
      <c r="W239" s="51"/>
      <c r="X239" s="51"/>
      <c r="Y239" s="51"/>
      <c r="Z239" s="51"/>
      <c r="AB239" s="51"/>
      <c r="AC239" s="51"/>
      <c r="BS239" s="2"/>
    </row>
    <row r="240" spans="8:71" x14ac:dyDescent="0.25">
      <c r="H240" s="51"/>
      <c r="I240" s="51"/>
      <c r="J240" s="3"/>
      <c r="K240" s="51"/>
      <c r="M240" s="51"/>
      <c r="N240" s="51"/>
      <c r="O240" s="51"/>
      <c r="P240" s="51"/>
      <c r="R240" s="51"/>
      <c r="S240" s="51"/>
      <c r="U240" s="51"/>
      <c r="W240" s="51"/>
      <c r="X240" s="51"/>
      <c r="Y240" s="51"/>
      <c r="Z240" s="51"/>
      <c r="AB240" s="51"/>
      <c r="AC240" s="51"/>
      <c r="BS240" s="2"/>
    </row>
    <row r="241" spans="8:71" x14ac:dyDescent="0.25">
      <c r="H241" s="51"/>
      <c r="I241" s="51"/>
      <c r="J241" s="3"/>
      <c r="K241" s="51"/>
      <c r="M241" s="51"/>
      <c r="N241" s="51"/>
      <c r="O241" s="51"/>
      <c r="P241" s="51"/>
      <c r="R241" s="51"/>
      <c r="S241" s="51"/>
      <c r="U241" s="51"/>
      <c r="W241" s="51"/>
      <c r="X241" s="51"/>
      <c r="Y241" s="51"/>
      <c r="Z241" s="51"/>
      <c r="AB241" s="51"/>
      <c r="AC241" s="51"/>
      <c r="BS241" s="2"/>
    </row>
    <row r="242" spans="8:71" x14ac:dyDescent="0.25">
      <c r="H242" s="51"/>
      <c r="I242" s="51"/>
      <c r="J242" s="3"/>
      <c r="K242" s="51"/>
      <c r="M242" s="51"/>
      <c r="N242" s="51"/>
      <c r="O242" s="51"/>
      <c r="P242" s="51"/>
      <c r="R242" s="51"/>
      <c r="S242" s="51"/>
      <c r="U242" s="51"/>
      <c r="W242" s="51"/>
      <c r="X242" s="51"/>
      <c r="Y242" s="51"/>
      <c r="Z242" s="51"/>
      <c r="AB242" s="51"/>
      <c r="AC242" s="51"/>
      <c r="BS242" s="2"/>
    </row>
    <row r="243" spans="8:71" x14ac:dyDescent="0.25">
      <c r="H243" s="51"/>
      <c r="I243" s="51"/>
      <c r="J243" s="3"/>
      <c r="K243" s="51"/>
      <c r="M243" s="51"/>
      <c r="N243" s="51"/>
      <c r="O243" s="51"/>
      <c r="P243" s="51"/>
      <c r="R243" s="51"/>
      <c r="S243" s="51"/>
      <c r="U243" s="51"/>
      <c r="W243" s="51"/>
      <c r="X243" s="51"/>
      <c r="Y243" s="51"/>
      <c r="Z243" s="51"/>
      <c r="AB243" s="51"/>
      <c r="AC243" s="51"/>
      <c r="BS243" s="2"/>
    </row>
    <row r="244" spans="8:71" x14ac:dyDescent="0.25">
      <c r="H244" s="51"/>
      <c r="I244" s="51"/>
      <c r="J244" s="3"/>
      <c r="K244" s="51"/>
      <c r="M244" s="51"/>
      <c r="N244" s="51"/>
      <c r="O244" s="51"/>
      <c r="P244" s="51"/>
      <c r="R244" s="51"/>
      <c r="S244" s="51"/>
      <c r="U244" s="51"/>
      <c r="W244" s="51"/>
      <c r="X244" s="51"/>
      <c r="Y244" s="51"/>
      <c r="Z244" s="51"/>
      <c r="AB244" s="51"/>
      <c r="AC244" s="51"/>
      <c r="BS244" s="2"/>
    </row>
    <row r="245" spans="8:71" x14ac:dyDescent="0.25">
      <c r="H245" s="51"/>
      <c r="I245" s="51"/>
      <c r="J245" s="3"/>
      <c r="K245" s="51"/>
      <c r="M245" s="51"/>
      <c r="N245" s="51"/>
      <c r="O245" s="51"/>
      <c r="P245" s="51"/>
      <c r="R245" s="51"/>
      <c r="S245" s="51"/>
      <c r="U245" s="51"/>
      <c r="W245" s="51"/>
      <c r="X245" s="51"/>
      <c r="Y245" s="51"/>
      <c r="Z245" s="51"/>
      <c r="AB245" s="51"/>
      <c r="AC245" s="51"/>
      <c r="BS245" s="2"/>
    </row>
    <row r="246" spans="8:71" x14ac:dyDescent="0.25">
      <c r="H246" s="51"/>
      <c r="I246" s="51"/>
      <c r="J246" s="3"/>
      <c r="K246" s="51"/>
      <c r="M246" s="51"/>
      <c r="N246" s="51"/>
      <c r="O246" s="51"/>
      <c r="P246" s="51"/>
      <c r="R246" s="51"/>
      <c r="S246" s="51"/>
      <c r="U246" s="51"/>
      <c r="W246" s="51"/>
      <c r="X246" s="51"/>
      <c r="Y246" s="51"/>
      <c r="Z246" s="51"/>
      <c r="AB246" s="51"/>
      <c r="AC246" s="51"/>
      <c r="BS246" s="2"/>
    </row>
    <row r="247" spans="8:71" x14ac:dyDescent="0.25">
      <c r="H247" s="51"/>
      <c r="I247" s="51"/>
      <c r="J247" s="3"/>
      <c r="K247" s="51"/>
      <c r="M247" s="51"/>
      <c r="N247" s="51"/>
      <c r="O247" s="51"/>
      <c r="P247" s="51"/>
      <c r="R247" s="51"/>
      <c r="S247" s="51"/>
      <c r="U247" s="51"/>
      <c r="W247" s="51"/>
      <c r="X247" s="51"/>
      <c r="Y247" s="51"/>
      <c r="Z247" s="51"/>
      <c r="AB247" s="51"/>
      <c r="AC247" s="51"/>
      <c r="BS247" s="2"/>
    </row>
    <row r="248" spans="8:71" x14ac:dyDescent="0.25">
      <c r="H248" s="51"/>
      <c r="I248" s="51"/>
      <c r="J248" s="3"/>
      <c r="K248" s="51"/>
      <c r="M248" s="51"/>
      <c r="N248" s="51"/>
      <c r="O248" s="51"/>
      <c r="P248" s="51"/>
      <c r="R248" s="51"/>
      <c r="S248" s="51"/>
      <c r="U248" s="51"/>
      <c r="W248" s="51"/>
      <c r="X248" s="51"/>
      <c r="Y248" s="51"/>
      <c r="Z248" s="51"/>
      <c r="AB248" s="51"/>
      <c r="AC248" s="51"/>
      <c r="BS248" s="2"/>
    </row>
    <row r="249" spans="8:71" x14ac:dyDescent="0.25">
      <c r="H249" s="51"/>
      <c r="I249" s="51"/>
      <c r="J249" s="3"/>
      <c r="K249" s="51"/>
      <c r="M249" s="51"/>
      <c r="N249" s="51"/>
      <c r="O249" s="51"/>
      <c r="P249" s="51"/>
      <c r="R249" s="51"/>
      <c r="S249" s="51"/>
      <c r="U249" s="51"/>
      <c r="W249" s="51"/>
      <c r="X249" s="51"/>
      <c r="Y249" s="51"/>
      <c r="Z249" s="51"/>
      <c r="AB249" s="51"/>
      <c r="AC249" s="51"/>
      <c r="BS249" s="2"/>
    </row>
    <row r="250" spans="8:71" x14ac:dyDescent="0.25">
      <c r="H250" s="51"/>
      <c r="I250" s="51"/>
      <c r="J250" s="3"/>
      <c r="K250" s="51"/>
      <c r="M250" s="51"/>
      <c r="N250" s="51"/>
      <c r="O250" s="51"/>
      <c r="P250" s="51"/>
      <c r="R250" s="51"/>
      <c r="S250" s="51"/>
      <c r="U250" s="51"/>
      <c r="W250" s="51"/>
      <c r="X250" s="51"/>
      <c r="Y250" s="51"/>
      <c r="Z250" s="51"/>
      <c r="AB250" s="51"/>
      <c r="AC250" s="51"/>
      <c r="BS250" s="2"/>
    </row>
    <row r="251" spans="8:71" x14ac:dyDescent="0.25">
      <c r="H251" s="51"/>
      <c r="I251" s="51"/>
      <c r="J251" s="3"/>
      <c r="K251" s="51"/>
      <c r="M251" s="51"/>
      <c r="N251" s="51"/>
      <c r="O251" s="51"/>
      <c r="P251" s="51"/>
      <c r="R251" s="51"/>
      <c r="S251" s="51"/>
      <c r="U251" s="51"/>
      <c r="W251" s="51"/>
      <c r="X251" s="51"/>
      <c r="Y251" s="51"/>
      <c r="Z251" s="51"/>
      <c r="AB251" s="51"/>
      <c r="AC251" s="51"/>
      <c r="BS251" s="2"/>
    </row>
    <row r="252" spans="8:71" x14ac:dyDescent="0.25">
      <c r="H252" s="51"/>
      <c r="I252" s="51"/>
      <c r="J252" s="3"/>
      <c r="K252" s="51"/>
      <c r="M252" s="51"/>
      <c r="N252" s="51"/>
      <c r="O252" s="51"/>
      <c r="P252" s="51"/>
      <c r="R252" s="51"/>
      <c r="S252" s="51"/>
      <c r="U252" s="51"/>
      <c r="W252" s="51"/>
      <c r="X252" s="51"/>
      <c r="Y252" s="51"/>
      <c r="Z252" s="51"/>
      <c r="AB252" s="51"/>
      <c r="AC252" s="51"/>
      <c r="BS252" s="2"/>
    </row>
    <row r="253" spans="8:71" x14ac:dyDescent="0.25">
      <c r="H253" s="51"/>
      <c r="I253" s="51"/>
      <c r="J253" s="3"/>
      <c r="K253" s="51"/>
      <c r="M253" s="51"/>
      <c r="N253" s="51"/>
      <c r="O253" s="51"/>
      <c r="P253" s="51"/>
      <c r="R253" s="51"/>
      <c r="S253" s="51"/>
      <c r="U253" s="51"/>
      <c r="W253" s="51"/>
      <c r="X253" s="51"/>
      <c r="Y253" s="51"/>
      <c r="Z253" s="51"/>
      <c r="AB253" s="51"/>
      <c r="AC253" s="51"/>
      <c r="BS253" s="2"/>
    </row>
    <row r="254" spans="8:71" x14ac:dyDescent="0.25">
      <c r="H254" s="51"/>
      <c r="I254" s="51"/>
      <c r="J254" s="3"/>
      <c r="K254" s="51"/>
      <c r="M254" s="51"/>
      <c r="N254" s="51"/>
      <c r="O254" s="51"/>
      <c r="P254" s="51"/>
      <c r="R254" s="51"/>
      <c r="S254" s="51"/>
      <c r="U254" s="51"/>
      <c r="W254" s="51"/>
      <c r="X254" s="51"/>
      <c r="Y254" s="51"/>
      <c r="Z254" s="51"/>
      <c r="AB254" s="51"/>
      <c r="AC254" s="51"/>
      <c r="BS254" s="2"/>
    </row>
    <row r="255" spans="8:71" x14ac:dyDescent="0.25">
      <c r="H255" s="51"/>
      <c r="I255" s="51"/>
      <c r="J255" s="3"/>
      <c r="K255" s="51"/>
      <c r="M255" s="51"/>
      <c r="N255" s="51"/>
      <c r="O255" s="51"/>
      <c r="P255" s="51"/>
      <c r="R255" s="51"/>
      <c r="S255" s="51"/>
      <c r="U255" s="51"/>
      <c r="W255" s="51"/>
      <c r="X255" s="51"/>
      <c r="Y255" s="51"/>
      <c r="Z255" s="51"/>
      <c r="AB255" s="51"/>
      <c r="AC255" s="51"/>
      <c r="BS255" s="2"/>
    </row>
    <row r="256" spans="8:71" x14ac:dyDescent="0.25">
      <c r="H256" s="51"/>
      <c r="I256" s="51"/>
      <c r="J256" s="3"/>
      <c r="K256" s="51"/>
      <c r="M256" s="51"/>
      <c r="N256" s="51"/>
      <c r="O256" s="51"/>
      <c r="P256" s="51"/>
      <c r="R256" s="51"/>
      <c r="S256" s="51"/>
      <c r="U256" s="51"/>
      <c r="W256" s="51"/>
      <c r="X256" s="51"/>
      <c r="Y256" s="51"/>
      <c r="Z256" s="51"/>
      <c r="AB256" s="51"/>
      <c r="AC256" s="51"/>
      <c r="BS256" s="2"/>
    </row>
    <row r="257" spans="8:71" x14ac:dyDescent="0.25">
      <c r="H257" s="51"/>
      <c r="I257" s="51"/>
      <c r="J257" s="3"/>
      <c r="K257" s="51"/>
      <c r="M257" s="51"/>
      <c r="N257" s="51"/>
      <c r="O257" s="51"/>
      <c r="P257" s="51"/>
      <c r="R257" s="51"/>
      <c r="S257" s="51"/>
      <c r="U257" s="51"/>
      <c r="W257" s="51"/>
      <c r="X257" s="51"/>
      <c r="Y257" s="51"/>
      <c r="Z257" s="51"/>
      <c r="AB257" s="51"/>
      <c r="AC257" s="51"/>
      <c r="BS257" s="2"/>
    </row>
    <row r="258" spans="8:71" x14ac:dyDescent="0.25">
      <c r="H258" s="51"/>
      <c r="I258" s="51"/>
      <c r="J258" s="3"/>
      <c r="K258" s="51"/>
      <c r="M258" s="51"/>
      <c r="N258" s="51"/>
      <c r="O258" s="51"/>
      <c r="P258" s="51"/>
      <c r="R258" s="51"/>
      <c r="S258" s="51"/>
      <c r="U258" s="51"/>
      <c r="W258" s="51"/>
      <c r="X258" s="51"/>
      <c r="Y258" s="51"/>
      <c r="Z258" s="51"/>
      <c r="AB258" s="51"/>
      <c r="AC258" s="51"/>
      <c r="BS258" s="2"/>
    </row>
    <row r="259" spans="8:71" x14ac:dyDescent="0.25">
      <c r="H259" s="51"/>
      <c r="I259" s="51"/>
      <c r="J259" s="3"/>
      <c r="K259" s="51"/>
      <c r="M259" s="51"/>
      <c r="N259" s="51"/>
      <c r="O259" s="51"/>
      <c r="P259" s="51"/>
      <c r="R259" s="51"/>
      <c r="S259" s="51"/>
      <c r="U259" s="51"/>
      <c r="W259" s="51"/>
      <c r="X259" s="51"/>
      <c r="Y259" s="51"/>
      <c r="Z259" s="51"/>
      <c r="AB259" s="51"/>
      <c r="AC259" s="51"/>
      <c r="BS259" s="2"/>
    </row>
    <row r="260" spans="8:71" x14ac:dyDescent="0.25">
      <c r="H260" s="51"/>
      <c r="I260" s="51"/>
      <c r="J260" s="3"/>
      <c r="K260" s="51"/>
      <c r="M260" s="51"/>
      <c r="N260" s="51"/>
      <c r="O260" s="51"/>
      <c r="P260" s="51"/>
      <c r="R260" s="51"/>
      <c r="S260" s="51"/>
      <c r="U260" s="51"/>
      <c r="W260" s="51"/>
      <c r="X260" s="51"/>
      <c r="Y260" s="51"/>
      <c r="Z260" s="51"/>
      <c r="AB260" s="51"/>
      <c r="AC260" s="51"/>
      <c r="BS260" s="2"/>
    </row>
    <row r="261" spans="8:71" x14ac:dyDescent="0.25">
      <c r="H261" s="51"/>
      <c r="I261" s="51"/>
      <c r="J261" s="3"/>
      <c r="K261" s="51"/>
      <c r="M261" s="51"/>
      <c r="N261" s="51"/>
      <c r="O261" s="51"/>
      <c r="P261" s="51"/>
      <c r="R261" s="51"/>
      <c r="S261" s="51"/>
      <c r="U261" s="51"/>
      <c r="W261" s="51"/>
      <c r="X261" s="51"/>
      <c r="Y261" s="51"/>
      <c r="Z261" s="51"/>
      <c r="AB261" s="51"/>
      <c r="AC261" s="51"/>
      <c r="BS261" s="2"/>
    </row>
    <row r="262" spans="8:71" x14ac:dyDescent="0.25">
      <c r="H262" s="51"/>
      <c r="I262" s="51"/>
      <c r="J262" s="3"/>
      <c r="K262" s="51"/>
      <c r="M262" s="51"/>
      <c r="N262" s="51"/>
      <c r="O262" s="51"/>
      <c r="P262" s="51"/>
      <c r="R262" s="51"/>
      <c r="S262" s="51"/>
      <c r="U262" s="51"/>
      <c r="W262" s="51"/>
      <c r="X262" s="51"/>
      <c r="Y262" s="51"/>
      <c r="Z262" s="51"/>
      <c r="AB262" s="51"/>
      <c r="AC262" s="51"/>
      <c r="BS262" s="2"/>
    </row>
    <row r="263" spans="8:71" x14ac:dyDescent="0.25">
      <c r="H263" s="51"/>
      <c r="I263" s="51"/>
      <c r="J263" s="3"/>
      <c r="K263" s="51"/>
      <c r="M263" s="51"/>
      <c r="N263" s="51"/>
      <c r="O263" s="51"/>
      <c r="P263" s="51"/>
      <c r="R263" s="51"/>
      <c r="S263" s="51"/>
      <c r="U263" s="51"/>
      <c r="W263" s="51"/>
      <c r="X263" s="51"/>
      <c r="Y263" s="51"/>
      <c r="Z263" s="51"/>
      <c r="AB263" s="51"/>
      <c r="AC263" s="51"/>
      <c r="BS263" s="2"/>
    </row>
    <row r="264" spans="8:71" x14ac:dyDescent="0.25">
      <c r="H264" s="51"/>
      <c r="I264" s="51"/>
      <c r="J264" s="3"/>
      <c r="K264" s="51"/>
      <c r="M264" s="51"/>
      <c r="N264" s="51"/>
      <c r="O264" s="51"/>
      <c r="P264" s="51"/>
      <c r="R264" s="51"/>
      <c r="S264" s="51"/>
      <c r="U264" s="51"/>
      <c r="W264" s="51"/>
      <c r="X264" s="51"/>
      <c r="Y264" s="51"/>
      <c r="Z264" s="51"/>
      <c r="AB264" s="51"/>
      <c r="AC264" s="51"/>
      <c r="BS264" s="2"/>
    </row>
    <row r="265" spans="8:71" x14ac:dyDescent="0.25">
      <c r="H265" s="51"/>
      <c r="I265" s="51"/>
      <c r="J265" s="3"/>
      <c r="K265" s="51"/>
      <c r="M265" s="51"/>
      <c r="N265" s="51"/>
      <c r="O265" s="51"/>
      <c r="P265" s="51"/>
      <c r="R265" s="51"/>
      <c r="S265" s="51"/>
      <c r="U265" s="51"/>
      <c r="W265" s="51"/>
      <c r="X265" s="51"/>
      <c r="Y265" s="51"/>
      <c r="Z265" s="51"/>
      <c r="AB265" s="51"/>
      <c r="AC265" s="51"/>
      <c r="BS265" s="2"/>
    </row>
    <row r="266" spans="8:71" x14ac:dyDescent="0.25">
      <c r="H266" s="51"/>
      <c r="I266" s="51"/>
      <c r="J266" s="3"/>
      <c r="K266" s="51"/>
      <c r="M266" s="51"/>
      <c r="N266" s="51"/>
      <c r="O266" s="51"/>
      <c r="P266" s="51"/>
      <c r="R266" s="51"/>
      <c r="S266" s="51"/>
      <c r="U266" s="51"/>
      <c r="W266" s="51"/>
      <c r="X266" s="51"/>
      <c r="Y266" s="51"/>
      <c r="Z266" s="51"/>
      <c r="AB266" s="51"/>
      <c r="AC266" s="51"/>
      <c r="BS266" s="2"/>
    </row>
    <row r="267" spans="8:71" x14ac:dyDescent="0.25">
      <c r="H267" s="51"/>
      <c r="I267" s="51"/>
      <c r="J267" s="3"/>
      <c r="K267" s="51"/>
      <c r="M267" s="51"/>
      <c r="N267" s="51"/>
      <c r="O267" s="51"/>
      <c r="P267" s="51"/>
      <c r="R267" s="51"/>
      <c r="S267" s="51"/>
      <c r="U267" s="51"/>
      <c r="W267" s="51"/>
      <c r="X267" s="51"/>
      <c r="Y267" s="51"/>
      <c r="Z267" s="51"/>
      <c r="AB267" s="51"/>
      <c r="AC267" s="51"/>
      <c r="BS267" s="17"/>
    </row>
    <row r="268" spans="8:71" x14ac:dyDescent="0.25">
      <c r="H268" s="51"/>
      <c r="I268" s="51"/>
      <c r="J268" s="3"/>
      <c r="K268" s="51"/>
      <c r="M268" s="51"/>
      <c r="N268" s="51"/>
      <c r="O268" s="51"/>
      <c r="P268" s="51"/>
      <c r="R268" s="51"/>
      <c r="S268" s="51"/>
      <c r="U268" s="51"/>
      <c r="W268" s="51"/>
      <c r="X268" s="51"/>
      <c r="Y268" s="51"/>
      <c r="Z268" s="51"/>
      <c r="AB268" s="51"/>
      <c r="AC268" s="51"/>
      <c r="BS268" s="17"/>
    </row>
    <row r="269" spans="8:71" x14ac:dyDescent="0.25">
      <c r="H269" s="51"/>
      <c r="I269" s="51"/>
      <c r="J269" s="3"/>
      <c r="K269" s="51"/>
      <c r="M269" s="51"/>
      <c r="N269" s="51"/>
      <c r="O269" s="51"/>
      <c r="P269" s="51"/>
      <c r="R269" s="51"/>
      <c r="S269" s="51"/>
      <c r="U269" s="51"/>
      <c r="W269" s="51"/>
      <c r="X269" s="51"/>
      <c r="Y269" s="51"/>
      <c r="Z269" s="51"/>
      <c r="AB269" s="51"/>
      <c r="AC269" s="51"/>
      <c r="BS269" s="17"/>
    </row>
    <row r="270" spans="8:71" x14ac:dyDescent="0.25">
      <c r="H270" s="51"/>
      <c r="I270" s="51"/>
      <c r="J270" s="3"/>
      <c r="K270" s="51"/>
      <c r="M270" s="51"/>
      <c r="N270" s="51"/>
      <c r="O270" s="51"/>
      <c r="P270" s="51"/>
      <c r="R270" s="51"/>
      <c r="S270" s="51"/>
      <c r="U270" s="51"/>
      <c r="W270" s="51"/>
      <c r="X270" s="51"/>
      <c r="Y270" s="51"/>
      <c r="Z270" s="51"/>
      <c r="AB270" s="51"/>
      <c r="AC270" s="51"/>
      <c r="BS270" s="17"/>
    </row>
    <row r="271" spans="8:71" x14ac:dyDescent="0.25">
      <c r="H271" s="51"/>
      <c r="I271" s="51"/>
      <c r="J271" s="3"/>
      <c r="K271" s="51"/>
      <c r="M271" s="51"/>
      <c r="N271" s="51"/>
      <c r="O271" s="51"/>
      <c r="P271" s="51"/>
      <c r="R271" s="51"/>
      <c r="S271" s="51"/>
      <c r="U271" s="51"/>
      <c r="W271" s="51"/>
      <c r="X271" s="51"/>
      <c r="Y271" s="51"/>
      <c r="Z271" s="51"/>
      <c r="AB271" s="51"/>
      <c r="AC271" s="51"/>
      <c r="BS271" s="17"/>
    </row>
    <row r="272" spans="8:71" x14ac:dyDescent="0.25">
      <c r="H272" s="51"/>
      <c r="I272" s="51"/>
      <c r="J272" s="3"/>
      <c r="K272" s="51"/>
      <c r="M272" s="51"/>
      <c r="N272" s="51"/>
      <c r="O272" s="51"/>
      <c r="P272" s="51"/>
      <c r="R272" s="51"/>
      <c r="S272" s="51"/>
      <c r="U272" s="51"/>
      <c r="W272" s="51"/>
      <c r="X272" s="51"/>
      <c r="Y272" s="51"/>
      <c r="Z272" s="51"/>
      <c r="AB272" s="51"/>
      <c r="AC272" s="51"/>
      <c r="BS272" s="17"/>
    </row>
    <row r="273" spans="8:71" x14ac:dyDescent="0.25">
      <c r="H273" s="51"/>
      <c r="I273" s="51"/>
      <c r="J273" s="3"/>
      <c r="K273" s="51"/>
      <c r="M273" s="51"/>
      <c r="N273" s="51"/>
      <c r="O273" s="51"/>
      <c r="P273" s="51"/>
      <c r="R273" s="51"/>
      <c r="S273" s="51"/>
      <c r="U273" s="51"/>
      <c r="W273" s="51"/>
      <c r="X273" s="51"/>
      <c r="Y273" s="51"/>
      <c r="Z273" s="51"/>
      <c r="AB273" s="51"/>
      <c r="AC273" s="51"/>
      <c r="BS273" s="17"/>
    </row>
    <row r="274" spans="8:71" x14ac:dyDescent="0.25">
      <c r="H274" s="51"/>
      <c r="I274" s="51"/>
      <c r="J274" s="3"/>
      <c r="K274" s="51"/>
      <c r="M274" s="51"/>
      <c r="N274" s="51"/>
      <c r="O274" s="51"/>
      <c r="P274" s="51"/>
      <c r="R274" s="51"/>
      <c r="S274" s="51"/>
      <c r="U274" s="51"/>
      <c r="W274" s="51"/>
      <c r="X274" s="51"/>
      <c r="Y274" s="51"/>
      <c r="Z274" s="51"/>
      <c r="AB274" s="51"/>
      <c r="AC274" s="51"/>
      <c r="BS274" s="17"/>
    </row>
    <row r="275" spans="8:71" x14ac:dyDescent="0.25">
      <c r="H275" s="51"/>
      <c r="I275" s="51"/>
      <c r="J275" s="3"/>
      <c r="K275" s="51"/>
      <c r="M275" s="51"/>
      <c r="N275" s="51"/>
      <c r="O275" s="51"/>
      <c r="P275" s="51"/>
      <c r="R275" s="51"/>
      <c r="S275" s="51"/>
      <c r="U275" s="51"/>
      <c r="W275" s="51"/>
      <c r="X275" s="51"/>
      <c r="Y275" s="51"/>
      <c r="Z275" s="51"/>
      <c r="AB275" s="51"/>
      <c r="AC275" s="51"/>
      <c r="BS275" s="17"/>
    </row>
    <row r="276" spans="8:71" x14ac:dyDescent="0.25">
      <c r="H276" s="51"/>
      <c r="I276" s="51"/>
      <c r="J276" s="3"/>
      <c r="K276" s="51"/>
      <c r="M276" s="51"/>
      <c r="N276" s="51"/>
      <c r="O276" s="51"/>
      <c r="P276" s="51"/>
      <c r="R276" s="51"/>
      <c r="S276" s="51"/>
      <c r="U276" s="51"/>
      <c r="W276" s="51"/>
      <c r="X276" s="51"/>
      <c r="Y276" s="51"/>
      <c r="Z276" s="51"/>
      <c r="AB276" s="51"/>
      <c r="AC276" s="51"/>
      <c r="BS276" s="17"/>
    </row>
    <row r="277" spans="8:71" x14ac:dyDescent="0.25">
      <c r="H277" s="51"/>
      <c r="I277" s="51"/>
      <c r="J277" s="3"/>
      <c r="K277" s="51"/>
      <c r="M277" s="51"/>
      <c r="N277" s="51"/>
      <c r="O277" s="51"/>
      <c r="P277" s="51"/>
      <c r="R277" s="51"/>
      <c r="S277" s="51"/>
      <c r="U277" s="51"/>
      <c r="W277" s="51"/>
      <c r="X277" s="51"/>
      <c r="Y277" s="51"/>
      <c r="Z277" s="51"/>
      <c r="AB277" s="51"/>
      <c r="AC277" s="51"/>
      <c r="BS277" s="17"/>
    </row>
    <row r="278" spans="8:71" x14ac:dyDescent="0.25">
      <c r="H278" s="51"/>
      <c r="I278" s="51"/>
      <c r="J278" s="3"/>
      <c r="K278" s="51"/>
      <c r="M278" s="51"/>
      <c r="N278" s="51"/>
      <c r="O278" s="51"/>
      <c r="P278" s="51"/>
      <c r="R278" s="51"/>
      <c r="S278" s="51"/>
      <c r="U278" s="51"/>
      <c r="W278" s="51"/>
      <c r="X278" s="51"/>
      <c r="Y278" s="51"/>
      <c r="Z278" s="51"/>
      <c r="AB278" s="51"/>
      <c r="AC278" s="51"/>
      <c r="BS278" s="17"/>
    </row>
    <row r="279" spans="8:71" x14ac:dyDescent="0.25">
      <c r="H279" s="51"/>
      <c r="I279" s="51"/>
      <c r="J279" s="3"/>
      <c r="K279" s="51"/>
      <c r="M279" s="51"/>
      <c r="N279" s="51"/>
      <c r="O279" s="51"/>
      <c r="P279" s="51"/>
      <c r="R279" s="51"/>
      <c r="S279" s="51"/>
      <c r="U279" s="51"/>
      <c r="W279" s="51"/>
      <c r="X279" s="51"/>
      <c r="Y279" s="51"/>
      <c r="Z279" s="51"/>
      <c r="AB279" s="51"/>
      <c r="AC279" s="51"/>
    </row>
    <row r="280" spans="8:71" x14ac:dyDescent="0.25">
      <c r="H280" s="51"/>
      <c r="I280" s="51"/>
      <c r="J280" s="3"/>
      <c r="K280" s="51"/>
      <c r="M280" s="51"/>
      <c r="N280" s="51"/>
      <c r="O280" s="51"/>
      <c r="P280" s="51"/>
      <c r="R280" s="51"/>
      <c r="S280" s="51"/>
      <c r="U280" s="51"/>
      <c r="W280" s="51"/>
      <c r="X280" s="51"/>
      <c r="Y280" s="51"/>
      <c r="Z280" s="51"/>
      <c r="AB280" s="51"/>
      <c r="AC280" s="51"/>
    </row>
    <row r="281" spans="8:71" x14ac:dyDescent="0.25">
      <c r="H281" s="51"/>
      <c r="I281" s="51"/>
      <c r="J281" s="3"/>
      <c r="K281" s="51"/>
      <c r="M281" s="51"/>
      <c r="N281" s="51"/>
      <c r="O281" s="51"/>
      <c r="P281" s="51"/>
      <c r="R281" s="51"/>
      <c r="S281" s="51"/>
      <c r="U281" s="51"/>
      <c r="W281" s="51"/>
      <c r="X281" s="51"/>
      <c r="Y281" s="51"/>
      <c r="Z281" s="51"/>
      <c r="AB281" s="51"/>
      <c r="AC281" s="51"/>
    </row>
    <row r="282" spans="8:71" x14ac:dyDescent="0.25">
      <c r="H282" s="51"/>
      <c r="I282" s="51"/>
      <c r="J282" s="3"/>
      <c r="K282" s="51"/>
      <c r="M282" s="51"/>
      <c r="N282" s="51"/>
      <c r="O282" s="51"/>
      <c r="P282" s="51"/>
      <c r="R282" s="51"/>
      <c r="S282" s="51"/>
      <c r="U282" s="51"/>
      <c r="W282" s="51"/>
      <c r="X282" s="51"/>
      <c r="Y282" s="51"/>
      <c r="Z282" s="51"/>
      <c r="AB282" s="51"/>
      <c r="AC282" s="51"/>
    </row>
    <row r="283" spans="8:71" x14ac:dyDescent="0.25">
      <c r="H283" s="51"/>
      <c r="I283" s="51"/>
      <c r="J283" s="3"/>
      <c r="K283" s="51"/>
      <c r="M283" s="51"/>
      <c r="N283" s="51"/>
      <c r="O283" s="51"/>
      <c r="P283" s="51"/>
      <c r="R283" s="51"/>
      <c r="S283" s="51"/>
      <c r="U283" s="51"/>
      <c r="W283" s="51"/>
      <c r="X283" s="51"/>
      <c r="Y283" s="51"/>
      <c r="Z283" s="51"/>
      <c r="AB283" s="51"/>
      <c r="AC283" s="51"/>
    </row>
    <row r="284" spans="8:71" x14ac:dyDescent="0.25">
      <c r="H284" s="51"/>
      <c r="I284" s="51"/>
      <c r="J284" s="3"/>
      <c r="K284" s="51"/>
      <c r="M284" s="51"/>
      <c r="N284" s="51"/>
      <c r="O284" s="51"/>
      <c r="P284" s="51"/>
      <c r="R284" s="51"/>
      <c r="S284" s="51"/>
      <c r="U284" s="51"/>
      <c r="W284" s="51"/>
      <c r="X284" s="51"/>
      <c r="Y284" s="51"/>
      <c r="Z284" s="51"/>
      <c r="AB284" s="51"/>
      <c r="AC284" s="51"/>
    </row>
    <row r="285" spans="8:71" x14ac:dyDescent="0.25">
      <c r="H285" s="51"/>
      <c r="I285" s="51"/>
      <c r="J285" s="3"/>
      <c r="K285" s="51"/>
      <c r="M285" s="51"/>
      <c r="N285" s="51"/>
      <c r="O285" s="51"/>
      <c r="P285" s="51"/>
      <c r="R285" s="51"/>
      <c r="S285" s="51"/>
      <c r="U285" s="51"/>
      <c r="W285" s="51"/>
      <c r="X285" s="51"/>
      <c r="Y285" s="51"/>
      <c r="Z285" s="51"/>
      <c r="AB285" s="51"/>
      <c r="AC285" s="51"/>
    </row>
    <row r="286" spans="8:71" x14ac:dyDescent="0.25">
      <c r="H286" s="51"/>
      <c r="I286" s="51"/>
      <c r="J286" s="3"/>
      <c r="K286" s="51"/>
      <c r="M286" s="51"/>
      <c r="N286" s="51"/>
      <c r="O286" s="51"/>
      <c r="P286" s="51"/>
      <c r="R286" s="51"/>
      <c r="S286" s="51"/>
      <c r="U286" s="51"/>
      <c r="W286" s="51"/>
      <c r="X286" s="51"/>
      <c r="Y286" s="51"/>
      <c r="Z286" s="51"/>
      <c r="AB286" s="51"/>
      <c r="AC286" s="51"/>
    </row>
    <row r="287" spans="8:71" x14ac:dyDescent="0.25">
      <c r="H287" s="51"/>
      <c r="I287" s="51"/>
      <c r="J287" s="3"/>
      <c r="K287" s="51"/>
      <c r="M287" s="51"/>
      <c r="N287" s="51"/>
      <c r="O287" s="51"/>
      <c r="P287" s="51"/>
      <c r="R287" s="51"/>
      <c r="S287" s="51"/>
      <c r="U287" s="51"/>
      <c r="W287" s="51"/>
      <c r="X287" s="51"/>
      <c r="Y287" s="51"/>
      <c r="Z287" s="51"/>
      <c r="AB287" s="51"/>
      <c r="AC287" s="51"/>
    </row>
    <row r="288" spans="8:71" x14ac:dyDescent="0.25">
      <c r="H288" s="51"/>
      <c r="I288" s="51"/>
      <c r="J288" s="3"/>
      <c r="K288" s="51"/>
      <c r="M288" s="51"/>
      <c r="N288" s="51"/>
      <c r="O288" s="51"/>
      <c r="P288" s="51"/>
      <c r="R288" s="51"/>
      <c r="S288" s="51"/>
      <c r="U288" s="51"/>
      <c r="W288" s="51"/>
      <c r="X288" s="51"/>
      <c r="Y288" s="51"/>
      <c r="Z288" s="51"/>
      <c r="AB288" s="51"/>
      <c r="AC288" s="51"/>
    </row>
    <row r="289" spans="8:29" x14ac:dyDescent="0.25">
      <c r="H289" s="51"/>
      <c r="I289" s="51"/>
      <c r="J289" s="3"/>
      <c r="K289" s="51"/>
      <c r="M289" s="51"/>
      <c r="N289" s="51"/>
      <c r="O289" s="51"/>
      <c r="P289" s="51"/>
      <c r="R289" s="51"/>
      <c r="S289" s="51"/>
      <c r="U289" s="51"/>
      <c r="W289" s="51"/>
      <c r="X289" s="51"/>
      <c r="Y289" s="51"/>
      <c r="Z289" s="51"/>
      <c r="AB289" s="51"/>
      <c r="AC289" s="51"/>
    </row>
    <row r="290" spans="8:29" x14ac:dyDescent="0.25">
      <c r="H290" s="51"/>
      <c r="I290" s="51"/>
      <c r="J290" s="3"/>
      <c r="K290" s="51"/>
      <c r="M290" s="51"/>
      <c r="N290" s="51"/>
      <c r="O290" s="51"/>
      <c r="P290" s="51"/>
      <c r="R290" s="51"/>
      <c r="S290" s="51"/>
      <c r="U290" s="51"/>
      <c r="W290" s="51"/>
      <c r="X290" s="51"/>
      <c r="Y290" s="51"/>
      <c r="Z290" s="51"/>
      <c r="AB290" s="51"/>
      <c r="AC290" s="51"/>
    </row>
    <row r="291" spans="8:29" x14ac:dyDescent="0.25">
      <c r="H291" s="51"/>
      <c r="I291" s="51"/>
      <c r="J291" s="3"/>
      <c r="K291" s="51"/>
      <c r="M291" s="51"/>
      <c r="N291" s="51"/>
      <c r="O291" s="51"/>
      <c r="P291" s="51"/>
      <c r="R291" s="51"/>
      <c r="S291" s="51"/>
      <c r="U291" s="51"/>
      <c r="W291" s="51"/>
      <c r="X291" s="51"/>
      <c r="Y291" s="51"/>
      <c r="Z291" s="51"/>
      <c r="AB291" s="51"/>
      <c r="AC291" s="51"/>
    </row>
    <row r="292" spans="8:29" x14ac:dyDescent="0.25">
      <c r="H292" s="51"/>
      <c r="I292" s="51"/>
      <c r="J292" s="3"/>
      <c r="K292" s="51"/>
      <c r="M292" s="51"/>
      <c r="N292" s="51"/>
      <c r="O292" s="51"/>
      <c r="P292" s="51"/>
      <c r="R292" s="51"/>
      <c r="S292" s="51"/>
      <c r="U292" s="51"/>
      <c r="W292" s="51"/>
      <c r="X292" s="51"/>
      <c r="Y292" s="51"/>
      <c r="Z292" s="51"/>
      <c r="AB292" s="51"/>
      <c r="AC292" s="51"/>
    </row>
    <row r="293" spans="8:29" x14ac:dyDescent="0.25">
      <c r="H293" s="51"/>
      <c r="I293" s="51"/>
      <c r="J293" s="3"/>
      <c r="K293" s="51"/>
      <c r="M293" s="51"/>
      <c r="N293" s="51"/>
      <c r="O293" s="51"/>
      <c r="P293" s="51"/>
      <c r="R293" s="51"/>
      <c r="S293" s="51"/>
      <c r="U293" s="51"/>
      <c r="W293" s="51"/>
      <c r="X293" s="51"/>
      <c r="Y293" s="51"/>
      <c r="Z293" s="51"/>
      <c r="AB293" s="51"/>
      <c r="AC293" s="51"/>
    </row>
    <row r="294" spans="8:29" x14ac:dyDescent="0.25">
      <c r="H294" s="51"/>
      <c r="I294" s="51"/>
      <c r="J294" s="3"/>
      <c r="K294" s="51"/>
      <c r="M294" s="51"/>
      <c r="N294" s="51"/>
      <c r="O294" s="51"/>
      <c r="P294" s="51"/>
      <c r="R294" s="51"/>
      <c r="S294" s="51"/>
      <c r="U294" s="51"/>
      <c r="W294" s="51"/>
      <c r="X294" s="51"/>
      <c r="Y294" s="51"/>
      <c r="Z294" s="51"/>
      <c r="AB294" s="51"/>
      <c r="AC294" s="51"/>
    </row>
    <row r="295" spans="8:29" x14ac:dyDescent="0.25">
      <c r="H295" s="51"/>
      <c r="I295" s="51"/>
      <c r="J295" s="3"/>
      <c r="K295" s="51"/>
      <c r="M295" s="51"/>
      <c r="N295" s="51"/>
      <c r="O295" s="51"/>
      <c r="P295" s="51"/>
      <c r="R295" s="51"/>
      <c r="S295" s="51"/>
      <c r="U295" s="51"/>
      <c r="W295" s="51"/>
      <c r="X295" s="51"/>
      <c r="Y295" s="51"/>
      <c r="Z295" s="51"/>
      <c r="AB295" s="51"/>
      <c r="AC295" s="51"/>
    </row>
    <row r="296" spans="8:29" x14ac:dyDescent="0.25">
      <c r="H296" s="51"/>
      <c r="I296" s="51"/>
      <c r="J296" s="3"/>
      <c r="K296" s="51"/>
      <c r="M296" s="51"/>
      <c r="N296" s="51"/>
      <c r="O296" s="51"/>
      <c r="P296" s="51"/>
      <c r="R296" s="51"/>
      <c r="S296" s="51"/>
      <c r="U296" s="51"/>
      <c r="W296" s="51"/>
      <c r="X296" s="51"/>
      <c r="Y296" s="51"/>
      <c r="Z296" s="51"/>
      <c r="AB296" s="51"/>
      <c r="AC296" s="51"/>
    </row>
    <row r="297" spans="8:29" x14ac:dyDescent="0.25">
      <c r="H297" s="51"/>
      <c r="I297" s="51"/>
      <c r="J297" s="3"/>
      <c r="K297" s="51"/>
      <c r="M297" s="51"/>
      <c r="N297" s="51"/>
      <c r="O297" s="51"/>
      <c r="P297" s="51"/>
      <c r="R297" s="51"/>
      <c r="S297" s="51"/>
      <c r="U297" s="51"/>
      <c r="W297" s="51"/>
      <c r="X297" s="51"/>
      <c r="Y297" s="51"/>
      <c r="Z297" s="51"/>
      <c r="AB297" s="51"/>
      <c r="AC297" s="51"/>
    </row>
    <row r="298" spans="8:29" x14ac:dyDescent="0.25">
      <c r="H298" s="51"/>
      <c r="I298" s="51"/>
      <c r="J298" s="3"/>
      <c r="K298" s="51"/>
      <c r="M298" s="51"/>
      <c r="N298" s="51"/>
      <c r="O298" s="51"/>
      <c r="P298" s="51"/>
      <c r="R298" s="51"/>
      <c r="S298" s="51"/>
      <c r="U298" s="51"/>
      <c r="W298" s="51"/>
      <c r="X298" s="51"/>
      <c r="Y298" s="51"/>
      <c r="Z298" s="51"/>
      <c r="AB298" s="51"/>
      <c r="AC298" s="51"/>
    </row>
    <row r="299" spans="8:29" x14ac:dyDescent="0.25">
      <c r="H299" s="51"/>
      <c r="I299" s="51"/>
      <c r="J299" s="3"/>
      <c r="K299" s="51"/>
      <c r="M299" s="51"/>
      <c r="N299" s="51"/>
      <c r="O299" s="51"/>
      <c r="P299" s="51"/>
      <c r="R299" s="51"/>
      <c r="S299" s="51"/>
      <c r="U299" s="51"/>
      <c r="W299" s="51"/>
      <c r="X299" s="51"/>
      <c r="Y299" s="51"/>
      <c r="Z299" s="51"/>
      <c r="AB299" s="51"/>
      <c r="AC299" s="51"/>
    </row>
    <row r="300" spans="8:29" x14ac:dyDescent="0.25">
      <c r="H300" s="51"/>
      <c r="I300" s="51"/>
      <c r="J300" s="3"/>
      <c r="K300" s="51"/>
      <c r="M300" s="51"/>
      <c r="N300" s="51"/>
      <c r="O300" s="51"/>
      <c r="P300" s="51"/>
      <c r="R300" s="51"/>
      <c r="S300" s="51"/>
      <c r="U300" s="51"/>
      <c r="W300" s="51"/>
      <c r="X300" s="51"/>
      <c r="Y300" s="51"/>
      <c r="Z300" s="51"/>
      <c r="AB300" s="51"/>
      <c r="AC300" s="51"/>
    </row>
    <row r="301" spans="8:29" x14ac:dyDescent="0.25">
      <c r="H301" s="51"/>
      <c r="I301" s="51"/>
      <c r="J301" s="3"/>
      <c r="K301" s="51"/>
      <c r="M301" s="51"/>
      <c r="N301" s="51"/>
      <c r="O301" s="51"/>
      <c r="P301" s="51"/>
      <c r="R301" s="51"/>
      <c r="S301" s="51"/>
      <c r="U301" s="51"/>
      <c r="W301" s="51"/>
      <c r="X301" s="51"/>
      <c r="Y301" s="51"/>
      <c r="Z301" s="51"/>
      <c r="AB301" s="51"/>
      <c r="AC301" s="51"/>
    </row>
    <row r="302" spans="8:29" x14ac:dyDescent="0.25">
      <c r="H302" s="51"/>
      <c r="I302" s="51"/>
      <c r="J302" s="3"/>
      <c r="K302" s="51"/>
      <c r="M302" s="51"/>
      <c r="N302" s="51"/>
      <c r="O302" s="51"/>
      <c r="P302" s="51"/>
      <c r="R302" s="51"/>
      <c r="S302" s="51"/>
      <c r="U302" s="51"/>
      <c r="W302" s="51"/>
      <c r="X302" s="51"/>
      <c r="Y302" s="51"/>
      <c r="Z302" s="51"/>
      <c r="AB302" s="51"/>
      <c r="AC302" s="51"/>
    </row>
    <row r="303" spans="8:29" x14ac:dyDescent="0.25">
      <c r="H303" s="51"/>
      <c r="I303" s="51"/>
      <c r="J303" s="3"/>
      <c r="K303" s="51"/>
      <c r="M303" s="51"/>
      <c r="N303" s="51"/>
      <c r="O303" s="51"/>
      <c r="P303" s="51"/>
      <c r="R303" s="51"/>
      <c r="S303" s="51"/>
      <c r="U303" s="51"/>
      <c r="W303" s="51"/>
      <c r="X303" s="51"/>
      <c r="Y303" s="51"/>
      <c r="Z303" s="51"/>
      <c r="AB303" s="51"/>
      <c r="AC303" s="51"/>
    </row>
    <row r="304" spans="8:29" x14ac:dyDescent="0.25">
      <c r="H304" s="51"/>
      <c r="I304" s="51"/>
      <c r="J304" s="3"/>
      <c r="K304" s="51"/>
      <c r="M304" s="51"/>
      <c r="N304" s="51"/>
      <c r="O304" s="51"/>
      <c r="P304" s="51"/>
      <c r="R304" s="51"/>
      <c r="S304" s="51"/>
      <c r="U304" s="51"/>
      <c r="W304" s="51"/>
      <c r="X304" s="51"/>
      <c r="Y304" s="51"/>
      <c r="Z304" s="51"/>
      <c r="AB304" s="51"/>
      <c r="AC304" s="51"/>
    </row>
    <row r="305" spans="8:29" x14ac:dyDescent="0.25">
      <c r="H305" s="51"/>
      <c r="I305" s="51"/>
      <c r="J305" s="3"/>
      <c r="K305" s="51"/>
      <c r="M305" s="51"/>
      <c r="N305" s="51"/>
      <c r="O305" s="51"/>
      <c r="P305" s="51"/>
      <c r="R305" s="51"/>
      <c r="S305" s="51"/>
      <c r="U305" s="51"/>
      <c r="W305" s="51"/>
      <c r="X305" s="51"/>
      <c r="Y305" s="51"/>
      <c r="Z305" s="51"/>
      <c r="AB305" s="51"/>
      <c r="AC305" s="51"/>
    </row>
    <row r="306" spans="8:29" x14ac:dyDescent="0.25">
      <c r="H306" s="51"/>
      <c r="I306" s="51"/>
      <c r="J306" s="3"/>
      <c r="K306" s="51"/>
      <c r="M306" s="51"/>
      <c r="N306" s="51"/>
      <c r="O306" s="51"/>
      <c r="P306" s="51"/>
      <c r="R306" s="51"/>
      <c r="S306" s="51"/>
      <c r="U306" s="51"/>
      <c r="W306" s="51"/>
      <c r="X306" s="51"/>
      <c r="Y306" s="51"/>
      <c r="Z306" s="51"/>
      <c r="AB306" s="51"/>
      <c r="AC306" s="51"/>
    </row>
    <row r="307" spans="8:29" x14ac:dyDescent="0.25">
      <c r="H307" s="51"/>
      <c r="I307" s="51"/>
      <c r="J307" s="3"/>
      <c r="K307" s="51"/>
      <c r="M307" s="51"/>
      <c r="N307" s="51"/>
      <c r="O307" s="51"/>
      <c r="P307" s="51"/>
      <c r="R307" s="51"/>
      <c r="S307" s="51"/>
      <c r="U307" s="51"/>
      <c r="W307" s="51"/>
      <c r="X307" s="51"/>
      <c r="Y307" s="51"/>
      <c r="Z307" s="51"/>
      <c r="AB307" s="51"/>
      <c r="AC307" s="51"/>
    </row>
    <row r="308" spans="8:29" x14ac:dyDescent="0.25">
      <c r="H308" s="51"/>
      <c r="I308" s="51"/>
      <c r="J308" s="3"/>
      <c r="K308" s="51"/>
      <c r="M308" s="51"/>
      <c r="N308" s="51"/>
      <c r="O308" s="51"/>
      <c r="P308" s="51"/>
      <c r="R308" s="51"/>
      <c r="S308" s="51"/>
      <c r="U308" s="51"/>
      <c r="W308" s="51"/>
      <c r="X308" s="51"/>
      <c r="Y308" s="51"/>
      <c r="Z308" s="51"/>
      <c r="AB308" s="51"/>
      <c r="AC308" s="51"/>
    </row>
    <row r="309" spans="8:29" x14ac:dyDescent="0.25">
      <c r="H309" s="51"/>
      <c r="I309" s="51"/>
      <c r="J309" s="3"/>
      <c r="K309" s="51"/>
      <c r="M309" s="51"/>
      <c r="N309" s="51"/>
      <c r="O309" s="51"/>
      <c r="P309" s="51"/>
      <c r="R309" s="51"/>
      <c r="S309" s="51"/>
      <c r="U309" s="51"/>
      <c r="W309" s="51"/>
      <c r="X309" s="51"/>
      <c r="Y309" s="51"/>
      <c r="Z309" s="51"/>
      <c r="AB309" s="51"/>
      <c r="AC309" s="51"/>
    </row>
    <row r="310" spans="8:29" x14ac:dyDescent="0.25">
      <c r="H310" s="51"/>
      <c r="I310" s="51"/>
      <c r="J310" s="3"/>
      <c r="K310" s="51"/>
      <c r="M310" s="51"/>
      <c r="N310" s="51"/>
      <c r="O310" s="51"/>
      <c r="P310" s="51"/>
      <c r="R310" s="51"/>
      <c r="S310" s="51"/>
      <c r="U310" s="51"/>
      <c r="W310" s="51"/>
      <c r="X310" s="51"/>
      <c r="Y310" s="51"/>
      <c r="Z310" s="51"/>
      <c r="AB310" s="51"/>
      <c r="AC310" s="51"/>
    </row>
    <row r="311" spans="8:29" x14ac:dyDescent="0.25">
      <c r="H311" s="51"/>
      <c r="I311" s="51"/>
      <c r="J311" s="3"/>
      <c r="K311" s="51"/>
      <c r="M311" s="51"/>
      <c r="N311" s="51"/>
      <c r="O311" s="51"/>
      <c r="P311" s="51"/>
      <c r="R311" s="51"/>
      <c r="S311" s="51"/>
      <c r="U311" s="51"/>
      <c r="W311" s="51"/>
      <c r="X311" s="51"/>
      <c r="Y311" s="51"/>
      <c r="Z311" s="51"/>
      <c r="AB311" s="51"/>
      <c r="AC311" s="51"/>
    </row>
    <row r="312" spans="8:29" x14ac:dyDescent="0.25">
      <c r="H312" s="51"/>
      <c r="I312" s="51"/>
      <c r="J312" s="3"/>
      <c r="K312" s="51"/>
      <c r="M312" s="51"/>
      <c r="N312" s="51"/>
      <c r="O312" s="51"/>
      <c r="P312" s="51"/>
      <c r="R312" s="51"/>
      <c r="S312" s="51"/>
      <c r="U312" s="51"/>
      <c r="W312" s="51"/>
      <c r="X312" s="51"/>
      <c r="Y312" s="51"/>
      <c r="Z312" s="51"/>
      <c r="AB312" s="51"/>
      <c r="AC312" s="51"/>
    </row>
    <row r="313" spans="8:29" x14ac:dyDescent="0.25">
      <c r="H313" s="51"/>
      <c r="I313" s="51"/>
      <c r="J313" s="3"/>
      <c r="K313" s="51"/>
      <c r="M313" s="51"/>
      <c r="N313" s="51"/>
      <c r="O313" s="51"/>
      <c r="P313" s="51"/>
      <c r="R313" s="51"/>
      <c r="S313" s="51"/>
      <c r="U313" s="51"/>
      <c r="W313" s="51"/>
      <c r="X313" s="51"/>
      <c r="Y313" s="51"/>
      <c r="Z313" s="51"/>
      <c r="AB313" s="51"/>
      <c r="AC313" s="51"/>
    </row>
    <row r="314" spans="8:29" x14ac:dyDescent="0.25">
      <c r="H314" s="51"/>
      <c r="I314" s="51"/>
      <c r="J314" s="3"/>
      <c r="K314" s="51"/>
      <c r="M314" s="51"/>
      <c r="N314" s="51"/>
      <c r="O314" s="51"/>
      <c r="P314" s="51"/>
      <c r="R314" s="51"/>
      <c r="S314" s="51"/>
      <c r="U314" s="51"/>
      <c r="W314" s="51"/>
      <c r="X314" s="51"/>
      <c r="Y314" s="51"/>
      <c r="Z314" s="51"/>
      <c r="AB314" s="51"/>
      <c r="AC314" s="51"/>
    </row>
    <row r="315" spans="8:29" x14ac:dyDescent="0.25">
      <c r="H315" s="51"/>
      <c r="I315" s="51"/>
      <c r="J315" s="3"/>
      <c r="K315" s="51"/>
      <c r="M315" s="51"/>
      <c r="N315" s="51"/>
      <c r="O315" s="51"/>
      <c r="P315" s="51"/>
      <c r="R315" s="51"/>
      <c r="S315" s="51"/>
      <c r="U315" s="51"/>
      <c r="W315" s="51"/>
      <c r="X315" s="51"/>
      <c r="Y315" s="51"/>
      <c r="Z315" s="51"/>
      <c r="AB315" s="51"/>
      <c r="AC315" s="51"/>
    </row>
    <row r="316" spans="8:29" x14ac:dyDescent="0.25">
      <c r="H316" s="51"/>
      <c r="I316" s="51"/>
      <c r="J316" s="3"/>
      <c r="K316" s="51"/>
      <c r="M316" s="51"/>
      <c r="N316" s="51"/>
      <c r="O316" s="51"/>
      <c r="P316" s="51"/>
      <c r="R316" s="51"/>
      <c r="S316" s="51"/>
      <c r="U316" s="51"/>
      <c r="W316" s="51"/>
      <c r="X316" s="51"/>
      <c r="Y316" s="51"/>
      <c r="Z316" s="51"/>
      <c r="AB316" s="51"/>
      <c r="AC316" s="51"/>
    </row>
    <row r="317" spans="8:29" x14ac:dyDescent="0.25">
      <c r="H317" s="51"/>
      <c r="I317" s="51"/>
      <c r="J317" s="3"/>
      <c r="K317" s="51"/>
      <c r="M317" s="51"/>
      <c r="N317" s="51"/>
      <c r="O317" s="51"/>
      <c r="P317" s="51"/>
      <c r="R317" s="51"/>
      <c r="S317" s="51"/>
      <c r="U317" s="51"/>
      <c r="W317" s="51"/>
      <c r="X317" s="51"/>
      <c r="Y317" s="51"/>
      <c r="Z317" s="51"/>
      <c r="AB317" s="51"/>
      <c r="AC317" s="51"/>
    </row>
    <row r="318" spans="8:29" x14ac:dyDescent="0.25">
      <c r="H318" s="51"/>
      <c r="I318" s="51"/>
      <c r="J318" s="3"/>
      <c r="K318" s="51"/>
      <c r="M318" s="51"/>
      <c r="N318" s="51"/>
      <c r="O318" s="51"/>
      <c r="P318" s="51"/>
      <c r="R318" s="51"/>
      <c r="S318" s="51"/>
      <c r="U318" s="51"/>
      <c r="W318" s="51"/>
      <c r="X318" s="51"/>
      <c r="Y318" s="51"/>
      <c r="Z318" s="51"/>
      <c r="AB318" s="51"/>
      <c r="AC318" s="51"/>
    </row>
    <row r="319" spans="8:29" x14ac:dyDescent="0.25">
      <c r="H319" s="51"/>
      <c r="I319" s="51"/>
      <c r="J319" s="3"/>
      <c r="K319" s="51"/>
      <c r="M319" s="51"/>
      <c r="N319" s="51"/>
      <c r="O319" s="51"/>
      <c r="P319" s="51"/>
      <c r="R319" s="51"/>
      <c r="S319" s="51"/>
      <c r="U319" s="51"/>
      <c r="W319" s="51"/>
      <c r="X319" s="51"/>
      <c r="Y319" s="51"/>
      <c r="Z319" s="51"/>
      <c r="AB319" s="51"/>
      <c r="AC319" s="51"/>
    </row>
    <row r="320" spans="8:29" x14ac:dyDescent="0.25">
      <c r="H320" s="51"/>
      <c r="I320" s="51"/>
      <c r="J320" s="3"/>
      <c r="K320" s="51"/>
      <c r="M320" s="51"/>
      <c r="N320" s="51"/>
      <c r="O320" s="51"/>
      <c r="P320" s="51"/>
      <c r="R320" s="51"/>
      <c r="S320" s="51"/>
      <c r="U320" s="51"/>
      <c r="W320" s="51"/>
      <c r="X320" s="51"/>
      <c r="Y320" s="51"/>
      <c r="Z320" s="51"/>
      <c r="AB320" s="51"/>
      <c r="AC320" s="51"/>
    </row>
    <row r="321" spans="8:29" x14ac:dyDescent="0.25">
      <c r="H321" s="51"/>
      <c r="I321" s="51"/>
      <c r="J321" s="3"/>
      <c r="K321" s="51"/>
      <c r="M321" s="51"/>
      <c r="N321" s="51"/>
      <c r="O321" s="51"/>
      <c r="P321" s="51"/>
      <c r="R321" s="51"/>
      <c r="S321" s="51"/>
      <c r="U321" s="51"/>
      <c r="W321" s="51"/>
      <c r="X321" s="51"/>
      <c r="Y321" s="51"/>
      <c r="Z321" s="51"/>
      <c r="AB321" s="51"/>
      <c r="AC321" s="51"/>
    </row>
    <row r="322" spans="8:29" x14ac:dyDescent="0.25">
      <c r="H322" s="51"/>
      <c r="I322" s="51"/>
      <c r="J322" s="3"/>
      <c r="K322" s="51"/>
      <c r="M322" s="51"/>
      <c r="N322" s="51"/>
      <c r="O322" s="51"/>
      <c r="P322" s="51"/>
      <c r="R322" s="51"/>
      <c r="S322" s="51"/>
      <c r="U322" s="51"/>
      <c r="W322" s="51"/>
      <c r="X322" s="51"/>
      <c r="Y322" s="51"/>
      <c r="Z322" s="51"/>
      <c r="AB322" s="51"/>
      <c r="AC322" s="51"/>
    </row>
    <row r="323" spans="8:29" x14ac:dyDescent="0.25">
      <c r="H323" s="51"/>
      <c r="I323" s="51"/>
      <c r="J323" s="3"/>
      <c r="K323" s="51"/>
      <c r="M323" s="51"/>
      <c r="N323" s="51"/>
      <c r="O323" s="51"/>
      <c r="P323" s="51"/>
      <c r="R323" s="51"/>
      <c r="S323" s="51"/>
      <c r="U323" s="51"/>
      <c r="W323" s="51"/>
      <c r="X323" s="51"/>
      <c r="Y323" s="51"/>
      <c r="Z323" s="51"/>
      <c r="AB323" s="51"/>
      <c r="AC323" s="51"/>
    </row>
    <row r="324" spans="8:29" x14ac:dyDescent="0.25">
      <c r="H324" s="51"/>
      <c r="I324" s="51"/>
      <c r="J324" s="3"/>
      <c r="K324" s="51"/>
      <c r="M324" s="51"/>
      <c r="N324" s="51"/>
      <c r="O324" s="51"/>
      <c r="P324" s="51"/>
      <c r="R324" s="51"/>
      <c r="S324" s="51"/>
      <c r="U324" s="51"/>
      <c r="W324" s="51"/>
      <c r="X324" s="51"/>
      <c r="Y324" s="51"/>
      <c r="Z324" s="51"/>
      <c r="AB324" s="51"/>
      <c r="AC324" s="51"/>
    </row>
    <row r="325" spans="8:29" x14ac:dyDescent="0.25">
      <c r="H325" s="51"/>
      <c r="I325" s="51"/>
      <c r="J325" s="3"/>
      <c r="K325" s="51"/>
      <c r="M325" s="51"/>
      <c r="N325" s="51"/>
      <c r="O325" s="51"/>
      <c r="P325" s="51"/>
      <c r="R325" s="51"/>
      <c r="S325" s="51"/>
      <c r="U325" s="51"/>
      <c r="W325" s="51"/>
      <c r="X325" s="51"/>
      <c r="Y325" s="51"/>
      <c r="Z325" s="51"/>
      <c r="AB325" s="51"/>
      <c r="AC325" s="51"/>
    </row>
    <row r="326" spans="8:29" x14ac:dyDescent="0.25">
      <c r="H326" s="51"/>
      <c r="I326" s="51"/>
      <c r="J326" s="3"/>
      <c r="K326" s="51"/>
      <c r="M326" s="51"/>
      <c r="N326" s="51"/>
      <c r="O326" s="51"/>
      <c r="P326" s="51"/>
      <c r="R326" s="51"/>
      <c r="S326" s="51"/>
      <c r="U326" s="51"/>
      <c r="W326" s="51"/>
      <c r="X326" s="51"/>
      <c r="Y326" s="51"/>
      <c r="Z326" s="51"/>
      <c r="AB326" s="51"/>
      <c r="AC326" s="51"/>
    </row>
    <row r="327" spans="8:29" x14ac:dyDescent="0.25">
      <c r="H327" s="51"/>
      <c r="I327" s="51"/>
      <c r="J327" s="3"/>
      <c r="K327" s="51"/>
      <c r="M327" s="51"/>
      <c r="N327" s="51"/>
      <c r="O327" s="51"/>
      <c r="P327" s="51"/>
      <c r="R327" s="51"/>
      <c r="S327" s="51"/>
      <c r="U327" s="51"/>
      <c r="W327" s="51"/>
      <c r="X327" s="51"/>
      <c r="Y327" s="51"/>
      <c r="Z327" s="51"/>
      <c r="AB327" s="51"/>
      <c r="AC327" s="51"/>
    </row>
    <row r="328" spans="8:29" x14ac:dyDescent="0.25">
      <c r="H328" s="51"/>
      <c r="I328" s="51"/>
      <c r="J328" s="3"/>
      <c r="K328" s="51"/>
      <c r="M328" s="51"/>
      <c r="N328" s="51"/>
      <c r="O328" s="51"/>
      <c r="P328" s="51"/>
      <c r="R328" s="51"/>
      <c r="S328" s="51"/>
      <c r="U328" s="51"/>
      <c r="W328" s="51"/>
      <c r="X328" s="51"/>
      <c r="Y328" s="51"/>
      <c r="Z328" s="51"/>
      <c r="AB328" s="51"/>
      <c r="AC328" s="51"/>
    </row>
    <row r="329" spans="8:29" x14ac:dyDescent="0.25">
      <c r="H329" s="51"/>
      <c r="I329" s="51"/>
      <c r="J329" s="3"/>
      <c r="K329" s="51"/>
      <c r="M329" s="51"/>
      <c r="N329" s="51"/>
      <c r="O329" s="51"/>
      <c r="P329" s="51"/>
      <c r="R329" s="51"/>
      <c r="S329" s="51"/>
      <c r="U329" s="51"/>
      <c r="W329" s="51"/>
      <c r="X329" s="51"/>
      <c r="Y329" s="51"/>
      <c r="Z329" s="51"/>
      <c r="AB329" s="51"/>
      <c r="AC329" s="51"/>
    </row>
    <row r="330" spans="8:29" x14ac:dyDescent="0.25">
      <c r="H330" s="51"/>
      <c r="I330" s="51"/>
      <c r="J330" s="3"/>
      <c r="K330" s="51"/>
      <c r="M330" s="51"/>
      <c r="N330" s="51"/>
      <c r="O330" s="51"/>
      <c r="P330" s="51"/>
      <c r="R330" s="51"/>
      <c r="S330" s="51"/>
      <c r="U330" s="51"/>
      <c r="W330" s="51"/>
      <c r="X330" s="51"/>
      <c r="Y330" s="51"/>
      <c r="Z330" s="51"/>
      <c r="AB330" s="51"/>
      <c r="AC330" s="51"/>
    </row>
    <row r="331" spans="8:29" x14ac:dyDescent="0.25">
      <c r="H331" s="51"/>
      <c r="I331" s="51"/>
      <c r="J331" s="3"/>
      <c r="K331" s="51"/>
      <c r="M331" s="51"/>
      <c r="N331" s="51"/>
      <c r="O331" s="51"/>
      <c r="P331" s="51"/>
      <c r="R331" s="51"/>
      <c r="S331" s="51"/>
      <c r="U331" s="51"/>
      <c r="W331" s="51"/>
      <c r="X331" s="51"/>
      <c r="Y331" s="51"/>
      <c r="Z331" s="51"/>
      <c r="AB331" s="51"/>
      <c r="AC331" s="51"/>
    </row>
    <row r="332" spans="8:29" x14ac:dyDescent="0.25">
      <c r="H332" s="51"/>
      <c r="I332" s="51"/>
      <c r="J332" s="3"/>
      <c r="K332" s="51"/>
      <c r="M332" s="51"/>
      <c r="N332" s="51"/>
      <c r="O332" s="51"/>
      <c r="P332" s="51"/>
      <c r="R332" s="51"/>
      <c r="S332" s="51"/>
      <c r="U332" s="51"/>
      <c r="W332" s="51"/>
      <c r="X332" s="51"/>
      <c r="Y332" s="51"/>
      <c r="Z332" s="51"/>
      <c r="AB332" s="51"/>
      <c r="AC332" s="51"/>
    </row>
    <row r="333" spans="8:29" x14ac:dyDescent="0.25">
      <c r="H333" s="51"/>
      <c r="I333" s="51"/>
      <c r="J333" s="3"/>
      <c r="K333" s="51"/>
      <c r="M333" s="51"/>
      <c r="N333" s="51"/>
      <c r="O333" s="51"/>
      <c r="P333" s="51"/>
      <c r="R333" s="51"/>
      <c r="S333" s="51"/>
      <c r="U333" s="51"/>
      <c r="W333" s="51"/>
      <c r="X333" s="51"/>
      <c r="Y333" s="51"/>
      <c r="Z333" s="51"/>
      <c r="AB333" s="51"/>
      <c r="AC333" s="51"/>
    </row>
    <row r="334" spans="8:29" x14ac:dyDescent="0.25">
      <c r="H334" s="51"/>
      <c r="I334" s="51"/>
      <c r="J334" s="3"/>
      <c r="K334" s="51"/>
      <c r="M334" s="51"/>
      <c r="N334" s="51"/>
      <c r="O334" s="51"/>
      <c r="P334" s="51"/>
      <c r="R334" s="51"/>
      <c r="S334" s="51"/>
      <c r="U334" s="51"/>
      <c r="W334" s="51"/>
      <c r="X334" s="51"/>
      <c r="Y334" s="51"/>
      <c r="Z334" s="51"/>
      <c r="AB334" s="51"/>
      <c r="AC334" s="51"/>
    </row>
    <row r="335" spans="8:29" x14ac:dyDescent="0.25">
      <c r="H335" s="51"/>
      <c r="I335" s="51"/>
      <c r="J335" s="51"/>
      <c r="K335" s="51"/>
      <c r="M335" s="51"/>
      <c r="N335" s="51"/>
      <c r="O335" s="51"/>
      <c r="P335" s="51"/>
      <c r="R335" s="51"/>
      <c r="S335" s="51"/>
      <c r="U335" s="51"/>
      <c r="W335" s="51"/>
      <c r="X335" s="51"/>
      <c r="Y335" s="51"/>
      <c r="Z335" s="51"/>
      <c r="AB335" s="51"/>
      <c r="AC335" s="51"/>
    </row>
    <row r="336" spans="8:29" x14ac:dyDescent="0.25">
      <c r="H336" s="51"/>
      <c r="I336" s="51"/>
      <c r="J336" s="51"/>
      <c r="K336" s="51"/>
      <c r="M336" s="51"/>
      <c r="N336" s="51"/>
      <c r="O336" s="51"/>
      <c r="P336" s="51"/>
      <c r="R336" s="51"/>
      <c r="S336" s="51"/>
      <c r="U336" s="51"/>
      <c r="W336" s="51"/>
      <c r="X336" s="51"/>
      <c r="Y336" s="51"/>
      <c r="Z336" s="51"/>
      <c r="AB336" s="51"/>
      <c r="AC336" s="51"/>
    </row>
    <row r="337" spans="8:29" x14ac:dyDescent="0.25">
      <c r="H337" s="51"/>
      <c r="I337" s="51"/>
      <c r="J337" s="51"/>
      <c r="K337" s="51"/>
      <c r="M337" s="51"/>
      <c r="N337" s="51"/>
      <c r="O337" s="51"/>
      <c r="P337" s="51"/>
      <c r="R337" s="51"/>
      <c r="S337" s="51"/>
      <c r="U337" s="51"/>
      <c r="W337" s="51"/>
      <c r="X337" s="51"/>
      <c r="Y337" s="51"/>
      <c r="Z337" s="51"/>
      <c r="AB337" s="51"/>
      <c r="AC337" s="51"/>
    </row>
    <row r="338" spans="8:29" x14ac:dyDescent="0.25">
      <c r="H338" s="51"/>
      <c r="I338" s="51"/>
      <c r="J338" s="51"/>
      <c r="K338" s="51"/>
      <c r="M338" s="51"/>
      <c r="N338" s="51"/>
      <c r="O338" s="51"/>
      <c r="P338" s="51"/>
      <c r="R338" s="51"/>
      <c r="S338" s="51"/>
      <c r="U338" s="51"/>
      <c r="W338" s="51"/>
      <c r="X338" s="51"/>
      <c r="Y338" s="51"/>
      <c r="Z338" s="51"/>
      <c r="AB338" s="51"/>
      <c r="AC338" s="51"/>
    </row>
    <row r="339" spans="8:29" x14ac:dyDescent="0.25">
      <c r="H339" s="51"/>
      <c r="I339" s="51"/>
      <c r="J339" s="51"/>
      <c r="K339" s="51"/>
      <c r="M339" s="51"/>
      <c r="N339" s="51"/>
      <c r="O339" s="51"/>
      <c r="P339" s="51"/>
      <c r="R339" s="51"/>
      <c r="S339" s="51"/>
      <c r="U339" s="51"/>
      <c r="W339" s="51"/>
      <c r="X339" s="51"/>
      <c r="Y339" s="51"/>
      <c r="Z339" s="51"/>
      <c r="AB339" s="51"/>
      <c r="AC339" s="51"/>
    </row>
    <row r="340" spans="8:29" x14ac:dyDescent="0.25">
      <c r="H340" s="51"/>
      <c r="I340" s="51"/>
      <c r="J340" s="51"/>
      <c r="K340" s="51"/>
      <c r="M340" s="51"/>
      <c r="N340" s="51"/>
      <c r="O340" s="51"/>
      <c r="P340" s="51"/>
      <c r="R340" s="51"/>
      <c r="S340" s="51"/>
      <c r="U340" s="51"/>
      <c r="W340" s="51"/>
      <c r="X340" s="51"/>
      <c r="Y340" s="51"/>
      <c r="Z340" s="51"/>
      <c r="AB340" s="51"/>
      <c r="AC340" s="51"/>
    </row>
    <row r="341" spans="8:29" x14ac:dyDescent="0.25">
      <c r="H341" s="51"/>
      <c r="I341" s="51"/>
      <c r="J341" s="51"/>
      <c r="K341" s="51"/>
      <c r="M341" s="51"/>
      <c r="N341" s="51"/>
      <c r="O341" s="51"/>
      <c r="P341" s="51"/>
      <c r="R341" s="51"/>
      <c r="S341" s="51"/>
      <c r="U341" s="51"/>
      <c r="W341" s="51"/>
      <c r="X341" s="51"/>
      <c r="Y341" s="51"/>
      <c r="Z341" s="51"/>
      <c r="AB341" s="51"/>
      <c r="AC341" s="51"/>
    </row>
    <row r="342" spans="8:29" x14ac:dyDescent="0.25">
      <c r="H342" s="51"/>
      <c r="I342" s="51"/>
      <c r="J342" s="51"/>
      <c r="K342" s="51"/>
      <c r="M342" s="51"/>
      <c r="N342" s="51"/>
      <c r="O342" s="51"/>
      <c r="P342" s="51"/>
      <c r="R342" s="51"/>
      <c r="S342" s="51"/>
      <c r="U342" s="51"/>
      <c r="W342" s="51"/>
      <c r="X342" s="51"/>
      <c r="Y342" s="51"/>
      <c r="Z342" s="51"/>
      <c r="AB342" s="51"/>
      <c r="AC342" s="51"/>
    </row>
    <row r="343" spans="8:29" x14ac:dyDescent="0.25">
      <c r="H343" s="51"/>
      <c r="I343" s="51"/>
      <c r="J343" s="51"/>
      <c r="K343" s="51"/>
      <c r="M343" s="51"/>
      <c r="N343" s="51"/>
      <c r="O343" s="51"/>
      <c r="P343" s="51"/>
      <c r="R343" s="51"/>
      <c r="S343" s="51"/>
      <c r="U343" s="51"/>
      <c r="W343" s="51"/>
      <c r="X343" s="51"/>
      <c r="Y343" s="51"/>
      <c r="Z343" s="51"/>
      <c r="AB343" s="51"/>
      <c r="AC343" s="51"/>
    </row>
    <row r="344" spans="8:29" x14ac:dyDescent="0.25">
      <c r="H344" s="51"/>
      <c r="I344" s="51"/>
      <c r="J344" s="51"/>
      <c r="K344" s="51"/>
      <c r="M344" s="51"/>
      <c r="N344" s="51"/>
      <c r="O344" s="51"/>
      <c r="P344" s="51"/>
      <c r="R344" s="51"/>
      <c r="S344" s="51"/>
      <c r="U344" s="51"/>
      <c r="W344" s="51"/>
      <c r="X344" s="51"/>
      <c r="Y344" s="51"/>
      <c r="Z344" s="51"/>
      <c r="AB344" s="51"/>
      <c r="AC344" s="51"/>
    </row>
    <row r="345" spans="8:29" x14ac:dyDescent="0.25">
      <c r="H345" s="51"/>
      <c r="I345" s="51"/>
      <c r="J345" s="51"/>
      <c r="K345" s="51"/>
      <c r="M345" s="51"/>
      <c r="N345" s="51"/>
      <c r="O345" s="51"/>
      <c r="P345" s="51"/>
      <c r="R345" s="51"/>
      <c r="S345" s="51"/>
      <c r="U345" s="51"/>
      <c r="W345" s="51"/>
      <c r="X345" s="51"/>
      <c r="Y345" s="51"/>
      <c r="Z345" s="51"/>
      <c r="AB345" s="51"/>
      <c r="AC345" s="51"/>
    </row>
    <row r="346" spans="8:29" x14ac:dyDescent="0.25">
      <c r="H346" s="51"/>
      <c r="I346" s="51"/>
      <c r="J346" s="51"/>
      <c r="K346" s="51"/>
      <c r="M346" s="51"/>
      <c r="N346" s="51"/>
      <c r="O346" s="51"/>
      <c r="P346" s="51"/>
      <c r="R346" s="51"/>
      <c r="S346" s="51"/>
      <c r="U346" s="51"/>
      <c r="W346" s="51"/>
      <c r="X346" s="51"/>
      <c r="Y346" s="51"/>
      <c r="Z346" s="51"/>
      <c r="AB346" s="51"/>
      <c r="AC346" s="51"/>
    </row>
    <row r="347" spans="8:29" x14ac:dyDescent="0.25">
      <c r="H347" s="51"/>
      <c r="I347" s="51"/>
      <c r="J347" s="51"/>
      <c r="K347" s="51"/>
      <c r="M347" s="51"/>
      <c r="N347" s="51"/>
      <c r="O347" s="51"/>
      <c r="P347" s="51"/>
      <c r="R347" s="51"/>
      <c r="S347" s="51"/>
      <c r="U347" s="51"/>
      <c r="W347" s="51"/>
      <c r="X347" s="51"/>
      <c r="Y347" s="51"/>
      <c r="Z347" s="51"/>
      <c r="AB347" s="51"/>
      <c r="AC347" s="51"/>
    </row>
    <row r="348" spans="8:29" x14ac:dyDescent="0.25">
      <c r="H348" s="51"/>
      <c r="I348" s="51"/>
      <c r="J348" s="51"/>
      <c r="K348" s="51"/>
      <c r="M348" s="51"/>
      <c r="N348" s="51"/>
      <c r="O348" s="51"/>
      <c r="P348" s="51"/>
      <c r="R348" s="51"/>
      <c r="S348" s="51"/>
      <c r="U348" s="51"/>
      <c r="W348" s="51"/>
      <c r="X348" s="51"/>
      <c r="Y348" s="51"/>
      <c r="Z348" s="51"/>
      <c r="AB348" s="51"/>
      <c r="AC348" s="51"/>
    </row>
    <row r="349" spans="8:29" x14ac:dyDescent="0.25">
      <c r="H349" s="51"/>
      <c r="I349" s="51"/>
      <c r="J349" s="51"/>
      <c r="K349" s="51"/>
      <c r="M349" s="51"/>
      <c r="N349" s="51"/>
      <c r="O349" s="51"/>
      <c r="P349" s="51"/>
      <c r="R349" s="51"/>
      <c r="S349" s="51"/>
      <c r="U349" s="51"/>
      <c r="W349" s="51"/>
      <c r="X349" s="51"/>
      <c r="Y349" s="51"/>
      <c r="Z349" s="51"/>
      <c r="AB349" s="51"/>
      <c r="AC349" s="51"/>
    </row>
    <row r="350" spans="8:29" x14ac:dyDescent="0.25">
      <c r="H350" s="51"/>
      <c r="I350" s="51"/>
      <c r="J350" s="51"/>
      <c r="K350" s="51"/>
      <c r="M350" s="51"/>
      <c r="N350" s="51"/>
      <c r="O350" s="51"/>
      <c r="P350" s="51"/>
      <c r="R350" s="51"/>
      <c r="S350" s="51"/>
      <c r="U350" s="51"/>
      <c r="W350" s="51"/>
      <c r="X350" s="51"/>
      <c r="Y350" s="51"/>
      <c r="Z350" s="51"/>
      <c r="AB350" s="51"/>
      <c r="AC350" s="51"/>
    </row>
    <row r="351" spans="8:29" x14ac:dyDescent="0.25">
      <c r="H351" s="51"/>
      <c r="I351" s="51"/>
      <c r="J351" s="51"/>
      <c r="K351" s="51"/>
      <c r="M351" s="51"/>
      <c r="N351" s="51"/>
      <c r="O351" s="51"/>
      <c r="P351" s="51"/>
      <c r="R351" s="51"/>
      <c r="S351" s="51"/>
      <c r="U351" s="51"/>
      <c r="W351" s="51"/>
      <c r="X351" s="51"/>
      <c r="Y351" s="51"/>
      <c r="Z351" s="51"/>
      <c r="AB351" s="51"/>
      <c r="AC351" s="51"/>
    </row>
    <row r="352" spans="8:29" x14ac:dyDescent="0.25">
      <c r="H352" s="51"/>
      <c r="I352" s="51"/>
      <c r="J352" s="51"/>
      <c r="K352" s="51"/>
      <c r="M352" s="51"/>
      <c r="N352" s="51"/>
      <c r="O352" s="51"/>
      <c r="P352" s="51"/>
      <c r="R352" s="51"/>
      <c r="S352" s="51"/>
      <c r="U352" s="51"/>
      <c r="W352" s="51"/>
      <c r="X352" s="51"/>
      <c r="Y352" s="51"/>
      <c r="Z352" s="51"/>
      <c r="AB352" s="51"/>
      <c r="AC352" s="51"/>
    </row>
    <row r="353" spans="8:29" x14ac:dyDescent="0.25">
      <c r="H353" s="51"/>
      <c r="I353" s="51"/>
      <c r="J353" s="51"/>
      <c r="K353" s="51"/>
      <c r="M353" s="51"/>
      <c r="N353" s="51"/>
      <c r="O353" s="51"/>
      <c r="P353" s="51"/>
      <c r="R353" s="51"/>
      <c r="S353" s="51"/>
      <c r="U353" s="51"/>
      <c r="W353" s="51"/>
      <c r="X353" s="51"/>
      <c r="Y353" s="51"/>
      <c r="Z353" s="51"/>
      <c r="AB353" s="51"/>
      <c r="AC353" s="51"/>
    </row>
    <row r="354" spans="8:29" x14ac:dyDescent="0.25">
      <c r="H354" s="51"/>
      <c r="I354" s="51"/>
      <c r="J354" s="51"/>
      <c r="K354" s="51"/>
      <c r="M354" s="51"/>
      <c r="N354" s="51"/>
      <c r="O354" s="51"/>
      <c r="P354" s="51"/>
      <c r="R354" s="51"/>
      <c r="S354" s="51"/>
      <c r="U354" s="51"/>
      <c r="W354" s="51"/>
      <c r="X354" s="51"/>
      <c r="Y354" s="51"/>
      <c r="Z354" s="51"/>
      <c r="AB354" s="51"/>
      <c r="AC354" s="51"/>
    </row>
    <row r="355" spans="8:29" x14ac:dyDescent="0.25">
      <c r="H355" s="51"/>
      <c r="I355" s="51"/>
      <c r="J355" s="51"/>
      <c r="K355" s="51"/>
      <c r="M355" s="51"/>
      <c r="N355" s="51"/>
      <c r="O355" s="51"/>
      <c r="P355" s="51"/>
      <c r="R355" s="51"/>
      <c r="S355" s="51"/>
      <c r="U355" s="51"/>
      <c r="W355" s="51"/>
      <c r="X355" s="51"/>
      <c r="Y355" s="51"/>
      <c r="Z355" s="51"/>
      <c r="AB355" s="51"/>
      <c r="AC355" s="51"/>
    </row>
    <row r="356" spans="8:29" x14ac:dyDescent="0.25">
      <c r="H356" s="51"/>
      <c r="I356" s="51"/>
      <c r="J356" s="51"/>
      <c r="K356" s="51"/>
      <c r="M356" s="51"/>
      <c r="N356" s="51"/>
      <c r="O356" s="51"/>
      <c r="P356" s="51"/>
      <c r="R356" s="51"/>
      <c r="S356" s="51"/>
      <c r="U356" s="51"/>
      <c r="W356" s="51"/>
      <c r="X356" s="51"/>
      <c r="Y356" s="51"/>
      <c r="Z356" s="51"/>
      <c r="AB356" s="51"/>
      <c r="AC356" s="51"/>
    </row>
    <row r="357" spans="8:29" x14ac:dyDescent="0.25">
      <c r="H357" s="51"/>
      <c r="I357" s="51"/>
      <c r="J357" s="51"/>
      <c r="K357" s="51"/>
      <c r="M357" s="51"/>
      <c r="N357" s="51"/>
      <c r="O357" s="51"/>
      <c r="P357" s="51"/>
      <c r="R357" s="51"/>
      <c r="S357" s="51"/>
      <c r="U357" s="51"/>
      <c r="W357" s="51"/>
      <c r="X357" s="51"/>
      <c r="Y357" s="51"/>
      <c r="Z357" s="51"/>
      <c r="AB357" s="51"/>
      <c r="AC357" s="51"/>
    </row>
    <row r="358" spans="8:29" x14ac:dyDescent="0.25">
      <c r="H358" s="51"/>
      <c r="I358" s="51"/>
      <c r="J358" s="51"/>
      <c r="K358" s="51"/>
      <c r="M358" s="51"/>
      <c r="N358" s="51"/>
      <c r="O358" s="51"/>
      <c r="P358" s="51"/>
      <c r="R358" s="51"/>
      <c r="S358" s="51"/>
      <c r="U358" s="51"/>
      <c r="W358" s="51"/>
      <c r="X358" s="51"/>
      <c r="Y358" s="51"/>
      <c r="Z358" s="51"/>
      <c r="AB358" s="51"/>
      <c r="AC358" s="51"/>
    </row>
    <row r="359" spans="8:29" x14ac:dyDescent="0.25">
      <c r="H359" s="51"/>
      <c r="I359" s="51"/>
      <c r="J359" s="51"/>
      <c r="K359" s="51"/>
      <c r="M359" s="51"/>
      <c r="N359" s="51"/>
      <c r="O359" s="51"/>
      <c r="P359" s="51"/>
      <c r="R359" s="51"/>
      <c r="S359" s="51"/>
      <c r="U359" s="51"/>
      <c r="W359" s="51"/>
      <c r="X359" s="51"/>
      <c r="Y359" s="51"/>
      <c r="Z359" s="51"/>
      <c r="AB359" s="51"/>
      <c r="AC359" s="51"/>
    </row>
    <row r="360" spans="8:29" x14ac:dyDescent="0.25">
      <c r="H360" s="51"/>
      <c r="I360" s="51"/>
      <c r="J360" s="51"/>
      <c r="K360" s="51"/>
      <c r="M360" s="51"/>
      <c r="N360" s="51"/>
      <c r="O360" s="51"/>
      <c r="P360" s="51"/>
      <c r="R360" s="51"/>
      <c r="S360" s="51"/>
      <c r="U360" s="51"/>
      <c r="W360" s="51"/>
      <c r="X360" s="51"/>
      <c r="Y360" s="51"/>
      <c r="Z360" s="51"/>
      <c r="AB360" s="51"/>
      <c r="AC360" s="51"/>
    </row>
    <row r="361" spans="8:29" x14ac:dyDescent="0.25">
      <c r="H361" s="51"/>
      <c r="I361" s="51"/>
      <c r="J361" s="51"/>
      <c r="K361" s="51"/>
      <c r="M361" s="51"/>
      <c r="N361" s="51"/>
      <c r="O361" s="51"/>
      <c r="P361" s="51"/>
      <c r="R361" s="51"/>
      <c r="S361" s="51"/>
      <c r="U361" s="51"/>
      <c r="W361" s="51"/>
      <c r="X361" s="51"/>
      <c r="Y361" s="51"/>
      <c r="Z361" s="51"/>
      <c r="AB361" s="51"/>
      <c r="AC361" s="51"/>
    </row>
    <row r="362" spans="8:29" x14ac:dyDescent="0.25">
      <c r="H362" s="51"/>
      <c r="I362" s="51"/>
      <c r="J362" s="51"/>
      <c r="K362" s="51"/>
      <c r="M362" s="51"/>
      <c r="N362" s="51"/>
      <c r="O362" s="51"/>
      <c r="P362" s="51"/>
      <c r="R362" s="51"/>
      <c r="S362" s="51"/>
      <c r="U362" s="51"/>
      <c r="W362" s="51"/>
      <c r="X362" s="51"/>
      <c r="Y362" s="51"/>
      <c r="Z362" s="51"/>
      <c r="AB362" s="51"/>
      <c r="AC362" s="51"/>
    </row>
    <row r="363" spans="8:29" x14ac:dyDescent="0.25">
      <c r="H363" s="51"/>
      <c r="I363" s="51"/>
      <c r="J363" s="51"/>
      <c r="K363" s="51"/>
      <c r="M363" s="51"/>
      <c r="N363" s="51"/>
      <c r="O363" s="51"/>
      <c r="P363" s="51"/>
      <c r="R363" s="51"/>
      <c r="S363" s="51"/>
      <c r="U363" s="51"/>
      <c r="W363" s="51"/>
      <c r="X363" s="51"/>
      <c r="Y363" s="51"/>
      <c r="Z363" s="51"/>
      <c r="AB363" s="51"/>
      <c r="AC363" s="51"/>
    </row>
    <row r="364" spans="8:29" x14ac:dyDescent="0.25">
      <c r="H364" s="51"/>
      <c r="I364" s="51"/>
      <c r="J364" s="51"/>
      <c r="K364" s="51"/>
      <c r="M364" s="51"/>
      <c r="N364" s="51"/>
      <c r="O364" s="51"/>
      <c r="P364" s="51"/>
      <c r="R364" s="51"/>
      <c r="S364" s="51"/>
      <c r="U364" s="51"/>
      <c r="W364" s="51"/>
      <c r="X364" s="51"/>
      <c r="Y364" s="51"/>
      <c r="Z364" s="51"/>
      <c r="AB364" s="51"/>
      <c r="AC364" s="51"/>
    </row>
    <row r="365" spans="8:29" x14ac:dyDescent="0.25">
      <c r="H365" s="51"/>
      <c r="I365" s="51"/>
      <c r="J365" s="51"/>
      <c r="K365" s="51"/>
      <c r="M365" s="51"/>
      <c r="N365" s="51"/>
      <c r="O365" s="51"/>
      <c r="P365" s="51"/>
      <c r="R365" s="51"/>
      <c r="S365" s="51"/>
      <c r="U365" s="51"/>
      <c r="W365" s="51"/>
      <c r="X365" s="51"/>
      <c r="Y365" s="51"/>
      <c r="Z365" s="51"/>
      <c r="AB365" s="51"/>
      <c r="AC365" s="51"/>
    </row>
    <row r="366" spans="8:29" x14ac:dyDescent="0.25">
      <c r="H366" s="51"/>
      <c r="I366" s="51"/>
      <c r="J366" s="51"/>
      <c r="K366" s="51"/>
      <c r="M366" s="51"/>
      <c r="N366" s="51"/>
      <c r="O366" s="51"/>
      <c r="P366" s="51"/>
      <c r="R366" s="51"/>
      <c r="S366" s="51"/>
      <c r="U366" s="51"/>
      <c r="W366" s="51"/>
      <c r="X366" s="51"/>
      <c r="Y366" s="51"/>
      <c r="Z366" s="51"/>
      <c r="AB366" s="51"/>
      <c r="AC366" s="51"/>
    </row>
    <row r="367" spans="8:29" x14ac:dyDescent="0.25">
      <c r="H367" s="51"/>
      <c r="I367" s="51"/>
      <c r="J367" s="51"/>
      <c r="K367" s="51"/>
      <c r="M367" s="51"/>
      <c r="N367" s="51"/>
      <c r="O367" s="51"/>
      <c r="P367" s="51"/>
      <c r="R367" s="51"/>
      <c r="S367" s="51"/>
      <c r="U367" s="51"/>
      <c r="W367" s="51"/>
      <c r="X367" s="51"/>
      <c r="Y367" s="51"/>
      <c r="Z367" s="51"/>
      <c r="AB367" s="51"/>
      <c r="AC367" s="51"/>
    </row>
    <row r="368" spans="8:29" x14ac:dyDescent="0.25">
      <c r="H368" s="51"/>
      <c r="I368" s="51"/>
      <c r="J368" s="51"/>
      <c r="K368" s="51"/>
      <c r="M368" s="51"/>
      <c r="N368" s="51"/>
      <c r="O368" s="51"/>
      <c r="P368" s="51"/>
      <c r="R368" s="51"/>
      <c r="S368" s="51"/>
      <c r="U368" s="51"/>
      <c r="W368" s="51"/>
      <c r="X368" s="51"/>
      <c r="Y368" s="51"/>
      <c r="Z368" s="51"/>
      <c r="AB368" s="51"/>
      <c r="AC368" s="51"/>
    </row>
    <row r="369" spans="8:29" x14ac:dyDescent="0.25">
      <c r="H369" s="51"/>
      <c r="I369" s="51"/>
      <c r="J369" s="51"/>
      <c r="K369" s="51"/>
      <c r="M369" s="51"/>
      <c r="N369" s="51"/>
      <c r="O369" s="51"/>
      <c r="P369" s="51"/>
      <c r="R369" s="51"/>
      <c r="S369" s="51"/>
      <c r="U369" s="51"/>
      <c r="W369" s="51"/>
      <c r="X369" s="51"/>
      <c r="Y369" s="51"/>
      <c r="Z369" s="51"/>
      <c r="AB369" s="51"/>
      <c r="AC369" s="51"/>
    </row>
    <row r="370" spans="8:29" x14ac:dyDescent="0.25">
      <c r="H370" s="51"/>
      <c r="I370" s="51"/>
      <c r="J370" s="51"/>
      <c r="K370" s="51"/>
      <c r="M370" s="51"/>
      <c r="N370" s="51"/>
      <c r="O370" s="51"/>
      <c r="P370" s="51"/>
      <c r="R370" s="51"/>
      <c r="S370" s="51"/>
      <c r="U370" s="51"/>
      <c r="W370" s="51"/>
      <c r="X370" s="51"/>
      <c r="Y370" s="51"/>
      <c r="Z370" s="51"/>
      <c r="AB370" s="51"/>
      <c r="AC370" s="51"/>
    </row>
    <row r="371" spans="8:29" x14ac:dyDescent="0.25">
      <c r="H371" s="51"/>
      <c r="I371" s="51"/>
      <c r="J371" s="51"/>
      <c r="K371" s="51"/>
      <c r="M371" s="51"/>
      <c r="N371" s="51"/>
      <c r="O371" s="51"/>
      <c r="P371" s="51"/>
      <c r="R371" s="51"/>
      <c r="S371" s="51"/>
      <c r="U371" s="51"/>
      <c r="W371" s="51"/>
      <c r="X371" s="51"/>
      <c r="Y371" s="51"/>
      <c r="Z371" s="51"/>
      <c r="AB371" s="51"/>
      <c r="AC371" s="51"/>
    </row>
    <row r="372" spans="8:29" x14ac:dyDescent="0.25">
      <c r="H372" s="51"/>
      <c r="I372" s="51"/>
      <c r="J372" s="51"/>
      <c r="K372" s="51"/>
      <c r="M372" s="51"/>
      <c r="N372" s="51"/>
      <c r="O372" s="51"/>
      <c r="P372" s="51"/>
      <c r="R372" s="51"/>
      <c r="S372" s="51"/>
      <c r="U372" s="51"/>
      <c r="W372" s="51"/>
      <c r="X372" s="51"/>
      <c r="Y372" s="51"/>
      <c r="Z372" s="51"/>
      <c r="AB372" s="51"/>
      <c r="AC372" s="51"/>
    </row>
    <row r="373" spans="8:29" x14ac:dyDescent="0.25">
      <c r="H373" s="51"/>
      <c r="I373" s="51"/>
      <c r="J373" s="51"/>
      <c r="K373" s="51"/>
      <c r="M373" s="51"/>
      <c r="N373" s="51"/>
      <c r="O373" s="51"/>
      <c r="P373" s="51"/>
      <c r="R373" s="51"/>
      <c r="S373" s="51"/>
      <c r="U373" s="51"/>
      <c r="W373" s="51"/>
      <c r="X373" s="51"/>
      <c r="Y373" s="51"/>
      <c r="Z373" s="51"/>
      <c r="AB373" s="51"/>
      <c r="AC373" s="51"/>
    </row>
    <row r="374" spans="8:29" x14ac:dyDescent="0.25">
      <c r="H374" s="51"/>
      <c r="I374" s="51"/>
      <c r="J374" s="51"/>
      <c r="K374" s="51"/>
      <c r="M374" s="51"/>
      <c r="N374" s="51"/>
      <c r="O374" s="51"/>
      <c r="P374" s="51"/>
      <c r="R374" s="51"/>
      <c r="S374" s="51"/>
      <c r="U374" s="51"/>
      <c r="W374" s="51"/>
      <c r="X374" s="51"/>
      <c r="Y374" s="51"/>
      <c r="Z374" s="51"/>
      <c r="AB374" s="51"/>
      <c r="AC374" s="51"/>
    </row>
    <row r="375" spans="8:29" x14ac:dyDescent="0.25">
      <c r="H375" s="51"/>
      <c r="I375" s="51"/>
      <c r="J375" s="51"/>
      <c r="K375" s="51"/>
      <c r="M375" s="51"/>
      <c r="N375" s="51"/>
      <c r="O375" s="51"/>
      <c r="P375" s="51"/>
      <c r="R375" s="51"/>
      <c r="S375" s="51"/>
      <c r="U375" s="51"/>
      <c r="W375" s="51"/>
      <c r="X375" s="51"/>
      <c r="Y375" s="51"/>
      <c r="Z375" s="51"/>
      <c r="AB375" s="51"/>
      <c r="AC375" s="51"/>
    </row>
    <row r="376" spans="8:29" x14ac:dyDescent="0.25">
      <c r="H376" s="51"/>
      <c r="I376" s="51"/>
      <c r="J376" s="51"/>
      <c r="K376" s="51"/>
      <c r="M376" s="51"/>
      <c r="N376" s="51"/>
      <c r="O376" s="51"/>
      <c r="P376" s="51"/>
      <c r="R376" s="51"/>
      <c r="S376" s="51"/>
      <c r="U376" s="51"/>
      <c r="W376" s="51"/>
      <c r="X376" s="51"/>
      <c r="Y376" s="51"/>
      <c r="Z376" s="51"/>
      <c r="AB376" s="51"/>
      <c r="AC376" s="51"/>
    </row>
    <row r="377" spans="8:29" x14ac:dyDescent="0.25">
      <c r="H377" s="51"/>
      <c r="I377" s="51"/>
      <c r="J377" s="51"/>
      <c r="K377" s="51"/>
      <c r="M377" s="51"/>
      <c r="N377" s="51"/>
      <c r="O377" s="51"/>
      <c r="P377" s="51"/>
      <c r="R377" s="51"/>
      <c r="S377" s="51"/>
      <c r="U377" s="51"/>
      <c r="W377" s="51"/>
      <c r="X377" s="51"/>
      <c r="Y377" s="51"/>
      <c r="Z377" s="51"/>
      <c r="AB377" s="51"/>
      <c r="AC377" s="51"/>
    </row>
    <row r="378" spans="8:29" x14ac:dyDescent="0.25">
      <c r="H378" s="51"/>
      <c r="I378" s="51"/>
      <c r="J378" s="51"/>
      <c r="K378" s="51"/>
      <c r="M378" s="51"/>
      <c r="N378" s="51"/>
      <c r="O378" s="51"/>
      <c r="P378" s="51"/>
      <c r="R378" s="51"/>
      <c r="S378" s="51"/>
      <c r="U378" s="51"/>
      <c r="W378" s="51"/>
      <c r="X378" s="51"/>
      <c r="Y378" s="51"/>
      <c r="Z378" s="51"/>
      <c r="AB378" s="51"/>
      <c r="AC378" s="51"/>
    </row>
    <row r="379" spans="8:29" x14ac:dyDescent="0.25">
      <c r="H379" s="51"/>
      <c r="I379" s="51"/>
      <c r="J379" s="51"/>
      <c r="K379" s="51"/>
      <c r="M379" s="51"/>
      <c r="N379" s="51"/>
      <c r="O379" s="51"/>
      <c r="P379" s="51"/>
      <c r="R379" s="51"/>
      <c r="S379" s="51"/>
      <c r="U379" s="51"/>
      <c r="W379" s="51"/>
      <c r="X379" s="51"/>
      <c r="Y379" s="51"/>
      <c r="Z379" s="51"/>
      <c r="AB379" s="51"/>
      <c r="AC379" s="51"/>
    </row>
    <row r="380" spans="8:29" x14ac:dyDescent="0.25">
      <c r="H380" s="51"/>
      <c r="I380" s="51"/>
      <c r="J380" s="51"/>
      <c r="K380" s="51"/>
      <c r="M380" s="51"/>
      <c r="N380" s="51"/>
      <c r="O380" s="51"/>
      <c r="P380" s="51"/>
      <c r="R380" s="51"/>
      <c r="S380" s="51"/>
      <c r="U380" s="51"/>
      <c r="W380" s="51"/>
      <c r="X380" s="51"/>
      <c r="Y380" s="51"/>
      <c r="Z380" s="51"/>
      <c r="AB380" s="51"/>
      <c r="AC380" s="51"/>
    </row>
    <row r="381" spans="8:29" x14ac:dyDescent="0.25">
      <c r="H381" s="51"/>
      <c r="I381" s="51"/>
      <c r="J381" s="51"/>
      <c r="K381" s="51"/>
      <c r="M381" s="51"/>
      <c r="N381" s="51"/>
      <c r="O381" s="51"/>
      <c r="P381" s="51"/>
      <c r="R381" s="51"/>
      <c r="S381" s="51"/>
      <c r="U381" s="51"/>
      <c r="W381" s="51"/>
      <c r="X381" s="51"/>
      <c r="Y381" s="51"/>
      <c r="Z381" s="51"/>
      <c r="AB381" s="51"/>
      <c r="AC381" s="51"/>
    </row>
    <row r="382" spans="8:29" x14ac:dyDescent="0.25">
      <c r="H382" s="51"/>
      <c r="I382" s="51"/>
      <c r="J382" s="51"/>
      <c r="K382" s="51"/>
      <c r="M382" s="51"/>
      <c r="N382" s="51"/>
      <c r="O382" s="51"/>
      <c r="P382" s="51"/>
      <c r="R382" s="51"/>
      <c r="S382" s="51"/>
      <c r="U382" s="51"/>
      <c r="W382" s="51"/>
      <c r="X382" s="51"/>
      <c r="Y382" s="51"/>
      <c r="Z382" s="51"/>
      <c r="AB382" s="51"/>
      <c r="AC382" s="51"/>
    </row>
    <row r="383" spans="8:29" x14ac:dyDescent="0.25">
      <c r="H383" s="51"/>
      <c r="I383" s="51"/>
      <c r="J383" s="51"/>
      <c r="K383" s="51"/>
      <c r="M383" s="51"/>
      <c r="N383" s="51"/>
      <c r="O383" s="51"/>
      <c r="P383" s="51"/>
      <c r="R383" s="51"/>
      <c r="S383" s="51"/>
      <c r="U383" s="51"/>
      <c r="W383" s="51"/>
      <c r="X383" s="51"/>
      <c r="Y383" s="51"/>
      <c r="Z383" s="51"/>
      <c r="AB383" s="51"/>
      <c r="AC383" s="51"/>
    </row>
    <row r="384" spans="8:29" x14ac:dyDescent="0.25">
      <c r="H384" s="51"/>
      <c r="I384" s="51"/>
      <c r="J384" s="51"/>
      <c r="K384" s="51"/>
      <c r="M384" s="51"/>
      <c r="N384" s="51"/>
      <c r="O384" s="51"/>
      <c r="P384" s="51"/>
      <c r="R384" s="51"/>
      <c r="S384" s="51"/>
      <c r="U384" s="51"/>
      <c r="W384" s="51"/>
      <c r="X384" s="51"/>
      <c r="Y384" s="51"/>
      <c r="Z384" s="51"/>
      <c r="AB384" s="51"/>
      <c r="AC384" s="51"/>
    </row>
    <row r="385" spans="8:29" x14ac:dyDescent="0.25">
      <c r="H385" s="51"/>
      <c r="I385" s="51"/>
      <c r="J385" s="51"/>
      <c r="K385" s="51"/>
      <c r="M385" s="51"/>
      <c r="N385" s="51"/>
      <c r="O385" s="51"/>
      <c r="P385" s="51"/>
      <c r="R385" s="51"/>
      <c r="S385" s="51"/>
      <c r="U385" s="51"/>
      <c r="W385" s="51"/>
      <c r="X385" s="51"/>
      <c r="Y385" s="51"/>
      <c r="Z385" s="51"/>
      <c r="AB385" s="51"/>
      <c r="AC385" s="51"/>
    </row>
    <row r="386" spans="8:29" x14ac:dyDescent="0.25">
      <c r="H386" s="51"/>
      <c r="I386" s="51"/>
      <c r="J386" s="51"/>
      <c r="K386" s="51"/>
      <c r="M386" s="51"/>
      <c r="N386" s="51"/>
      <c r="O386" s="51"/>
      <c r="P386" s="51"/>
      <c r="R386" s="51"/>
      <c r="S386" s="51"/>
      <c r="U386" s="51"/>
      <c r="W386" s="51"/>
      <c r="X386" s="51"/>
      <c r="Y386" s="51"/>
      <c r="Z386" s="51"/>
      <c r="AB386" s="51"/>
      <c r="AC386" s="51"/>
    </row>
    <row r="387" spans="8:29" x14ac:dyDescent="0.25">
      <c r="H387" s="51"/>
      <c r="I387" s="51"/>
      <c r="J387" s="51"/>
      <c r="K387" s="51"/>
      <c r="M387" s="51"/>
      <c r="N387" s="51"/>
      <c r="O387" s="51"/>
      <c r="P387" s="51"/>
      <c r="R387" s="51"/>
      <c r="S387" s="51"/>
      <c r="U387" s="51"/>
      <c r="W387" s="51"/>
      <c r="X387" s="51"/>
      <c r="Y387" s="51"/>
      <c r="Z387" s="51"/>
      <c r="AB387" s="51"/>
      <c r="AC387" s="51"/>
    </row>
    <row r="388" spans="8:29" x14ac:dyDescent="0.25">
      <c r="H388" s="51"/>
      <c r="I388" s="51"/>
      <c r="J388" s="51"/>
      <c r="K388" s="51"/>
      <c r="M388" s="51"/>
      <c r="N388" s="51"/>
      <c r="O388" s="51"/>
      <c r="P388" s="51"/>
      <c r="R388" s="51"/>
      <c r="S388" s="51"/>
      <c r="U388" s="51"/>
      <c r="W388" s="51"/>
      <c r="X388" s="51"/>
      <c r="Y388" s="51"/>
      <c r="Z388" s="51"/>
      <c r="AB388" s="51"/>
      <c r="AC388" s="51"/>
    </row>
    <row r="389" spans="8:29" x14ac:dyDescent="0.25">
      <c r="H389" s="51"/>
      <c r="I389" s="51"/>
      <c r="J389" s="51"/>
      <c r="K389" s="51"/>
      <c r="M389" s="51"/>
      <c r="N389" s="51"/>
      <c r="O389" s="51"/>
      <c r="P389" s="51"/>
      <c r="R389" s="51"/>
      <c r="S389" s="51"/>
      <c r="U389" s="51"/>
      <c r="W389" s="51"/>
      <c r="X389" s="51"/>
      <c r="Y389" s="51"/>
      <c r="Z389" s="51"/>
      <c r="AB389" s="51"/>
      <c r="AC389" s="51"/>
    </row>
    <row r="390" spans="8:29" x14ac:dyDescent="0.25">
      <c r="H390" s="51"/>
      <c r="I390" s="51"/>
      <c r="J390" s="51"/>
      <c r="K390" s="51"/>
      <c r="M390" s="51"/>
      <c r="N390" s="51"/>
      <c r="O390" s="51"/>
      <c r="P390" s="51"/>
      <c r="R390" s="51"/>
      <c r="S390" s="51"/>
      <c r="U390" s="51"/>
      <c r="W390" s="51"/>
      <c r="X390" s="51"/>
      <c r="Y390" s="51"/>
      <c r="Z390" s="51"/>
      <c r="AB390" s="51"/>
      <c r="AC390" s="51"/>
    </row>
    <row r="391" spans="8:29" x14ac:dyDescent="0.25">
      <c r="H391" s="51"/>
      <c r="I391" s="51"/>
      <c r="J391" s="51"/>
      <c r="K391" s="51"/>
      <c r="M391" s="51"/>
      <c r="N391" s="51"/>
      <c r="O391" s="51"/>
      <c r="P391" s="51"/>
      <c r="R391" s="51"/>
      <c r="S391" s="51"/>
      <c r="U391" s="51"/>
      <c r="W391" s="51"/>
      <c r="X391" s="51"/>
      <c r="Y391" s="51"/>
      <c r="Z391" s="51"/>
      <c r="AB391" s="51"/>
      <c r="AC391" s="51"/>
    </row>
    <row r="392" spans="8:29" x14ac:dyDescent="0.25">
      <c r="H392" s="51"/>
      <c r="I392" s="51"/>
      <c r="J392" s="51"/>
      <c r="K392" s="51"/>
      <c r="M392" s="51"/>
      <c r="N392" s="51"/>
      <c r="O392" s="51"/>
      <c r="P392" s="51"/>
      <c r="R392" s="51"/>
      <c r="S392" s="51"/>
      <c r="U392" s="51"/>
      <c r="W392" s="51"/>
      <c r="X392" s="51"/>
      <c r="Y392" s="51"/>
      <c r="Z392" s="51"/>
      <c r="AB392" s="51"/>
      <c r="AC392" s="51"/>
    </row>
    <row r="393" spans="8:29" x14ac:dyDescent="0.25">
      <c r="H393" s="51"/>
      <c r="I393" s="51"/>
      <c r="J393" s="51"/>
      <c r="K393" s="51"/>
      <c r="M393" s="51"/>
      <c r="N393" s="51"/>
      <c r="O393" s="51"/>
      <c r="P393" s="51"/>
      <c r="R393" s="51"/>
      <c r="S393" s="51"/>
      <c r="U393" s="51"/>
      <c r="W393" s="51"/>
      <c r="X393" s="51"/>
      <c r="Y393" s="51"/>
      <c r="Z393" s="51"/>
      <c r="AB393" s="51"/>
      <c r="AC393" s="51"/>
    </row>
    <row r="394" spans="8:29" x14ac:dyDescent="0.25">
      <c r="H394" s="51"/>
      <c r="I394" s="51"/>
      <c r="J394" s="51"/>
      <c r="K394" s="51"/>
      <c r="M394" s="51"/>
      <c r="N394" s="51"/>
      <c r="O394" s="51"/>
      <c r="P394" s="51"/>
      <c r="R394" s="51"/>
      <c r="S394" s="51"/>
      <c r="U394" s="51"/>
      <c r="W394" s="51"/>
      <c r="X394" s="51"/>
      <c r="Y394" s="51"/>
      <c r="Z394" s="51"/>
      <c r="AB394" s="51"/>
      <c r="AC394" s="51"/>
    </row>
    <row r="395" spans="8:29" x14ac:dyDescent="0.25">
      <c r="H395" s="51"/>
      <c r="I395" s="51"/>
      <c r="J395" s="51"/>
      <c r="K395" s="51"/>
      <c r="M395" s="51"/>
      <c r="N395" s="51"/>
      <c r="O395" s="51"/>
      <c r="P395" s="51"/>
      <c r="R395" s="51"/>
      <c r="S395" s="51"/>
      <c r="U395" s="51"/>
      <c r="W395" s="51"/>
      <c r="X395" s="51"/>
      <c r="Y395" s="51"/>
      <c r="Z395" s="51"/>
      <c r="AB395" s="51"/>
      <c r="AC395" s="51"/>
    </row>
    <row r="396" spans="8:29" x14ac:dyDescent="0.25">
      <c r="H396" s="51"/>
      <c r="I396" s="51"/>
      <c r="J396" s="51"/>
      <c r="K396" s="51"/>
      <c r="M396" s="51"/>
      <c r="N396" s="51"/>
      <c r="O396" s="51"/>
      <c r="P396" s="51"/>
      <c r="R396" s="51"/>
      <c r="S396" s="51"/>
      <c r="U396" s="51"/>
      <c r="W396" s="51"/>
      <c r="X396" s="51"/>
      <c r="Y396" s="51"/>
      <c r="Z396" s="51"/>
      <c r="AB396" s="51"/>
      <c r="AC396" s="51"/>
    </row>
    <row r="397" spans="8:29" x14ac:dyDescent="0.25">
      <c r="H397" s="51"/>
      <c r="I397" s="51"/>
      <c r="J397" s="51"/>
      <c r="K397" s="51"/>
      <c r="M397" s="51"/>
      <c r="N397" s="51"/>
      <c r="O397" s="51"/>
      <c r="P397" s="51"/>
      <c r="R397" s="51"/>
      <c r="S397" s="51"/>
      <c r="U397" s="51"/>
      <c r="W397" s="51"/>
      <c r="X397" s="51"/>
      <c r="Y397" s="51"/>
      <c r="Z397" s="51"/>
      <c r="AB397" s="51"/>
      <c r="AC397" s="51"/>
    </row>
    <row r="398" spans="8:29" x14ac:dyDescent="0.25">
      <c r="H398" s="51"/>
      <c r="I398" s="51"/>
      <c r="J398" s="51"/>
      <c r="K398" s="51"/>
      <c r="M398" s="51"/>
      <c r="N398" s="51"/>
      <c r="O398" s="51"/>
      <c r="P398" s="51"/>
      <c r="R398" s="51"/>
      <c r="S398" s="51"/>
      <c r="U398" s="51"/>
      <c r="W398" s="51"/>
      <c r="X398" s="51"/>
      <c r="Y398" s="51"/>
      <c r="Z398" s="51"/>
      <c r="AB398" s="51"/>
      <c r="AC398" s="51"/>
    </row>
    <row r="399" spans="8:29" x14ac:dyDescent="0.25">
      <c r="H399" s="51"/>
      <c r="I399" s="51"/>
      <c r="J399" s="51"/>
      <c r="K399" s="51"/>
      <c r="M399" s="51"/>
      <c r="N399" s="51"/>
      <c r="O399" s="51"/>
      <c r="P399" s="51"/>
      <c r="R399" s="51"/>
      <c r="S399" s="51"/>
      <c r="U399" s="51"/>
      <c r="W399" s="51"/>
      <c r="X399" s="51"/>
      <c r="Y399" s="51"/>
      <c r="Z399" s="51"/>
      <c r="AB399" s="51"/>
      <c r="AC399" s="51"/>
    </row>
    <row r="400" spans="8:29" x14ac:dyDescent="0.25">
      <c r="H400" s="51"/>
      <c r="I400" s="51"/>
      <c r="J400" s="51"/>
      <c r="K400" s="51"/>
      <c r="M400" s="51"/>
      <c r="N400" s="51"/>
      <c r="O400" s="51"/>
      <c r="P400" s="51"/>
      <c r="R400" s="51"/>
      <c r="S400" s="51"/>
      <c r="U400" s="51"/>
      <c r="W400" s="51"/>
      <c r="X400" s="51"/>
      <c r="Y400" s="51"/>
      <c r="Z400" s="51"/>
      <c r="AB400" s="51"/>
      <c r="AC400" s="51"/>
    </row>
    <row r="401" spans="8:29" x14ac:dyDescent="0.25">
      <c r="H401" s="51"/>
      <c r="I401" s="51"/>
      <c r="J401" s="51"/>
      <c r="K401" s="51"/>
      <c r="M401" s="51"/>
      <c r="N401" s="51"/>
      <c r="O401" s="51"/>
      <c r="P401" s="51"/>
      <c r="R401" s="51"/>
      <c r="S401" s="51"/>
      <c r="U401" s="51"/>
      <c r="W401" s="51"/>
      <c r="X401" s="51"/>
      <c r="Y401" s="51"/>
      <c r="Z401" s="51"/>
      <c r="AB401" s="51"/>
      <c r="AC401" s="51"/>
    </row>
    <row r="402" spans="8:29" x14ac:dyDescent="0.25">
      <c r="H402" s="51"/>
      <c r="I402" s="51"/>
      <c r="J402" s="51"/>
      <c r="K402" s="51"/>
      <c r="M402" s="51"/>
      <c r="N402" s="51"/>
      <c r="O402" s="51"/>
      <c r="P402" s="51"/>
      <c r="R402" s="51"/>
      <c r="S402" s="51"/>
      <c r="U402" s="51"/>
      <c r="W402" s="51"/>
      <c r="X402" s="51"/>
      <c r="Y402" s="51"/>
      <c r="Z402" s="51"/>
      <c r="AB402" s="51"/>
      <c r="AC402" s="51"/>
    </row>
    <row r="403" spans="8:29" x14ac:dyDescent="0.25">
      <c r="H403" s="51"/>
      <c r="I403" s="51"/>
      <c r="J403" s="51"/>
      <c r="K403" s="51"/>
      <c r="M403" s="51"/>
      <c r="N403" s="51"/>
      <c r="O403" s="51"/>
      <c r="P403" s="51"/>
      <c r="R403" s="51"/>
      <c r="S403" s="51"/>
      <c r="U403" s="51"/>
      <c r="W403" s="51"/>
      <c r="X403" s="51"/>
      <c r="Y403" s="51"/>
      <c r="Z403" s="51"/>
      <c r="AB403" s="51"/>
      <c r="AC403" s="51"/>
    </row>
    <row r="404" spans="8:29" x14ac:dyDescent="0.25">
      <c r="H404" s="51"/>
      <c r="I404" s="51"/>
      <c r="J404" s="51"/>
      <c r="K404" s="51"/>
      <c r="M404" s="51"/>
      <c r="N404" s="51"/>
      <c r="O404" s="51"/>
      <c r="P404" s="51"/>
      <c r="R404" s="51"/>
      <c r="S404" s="51"/>
      <c r="U404" s="51"/>
      <c r="W404" s="51"/>
      <c r="X404" s="51"/>
      <c r="Y404" s="51"/>
      <c r="Z404" s="51"/>
      <c r="AB404" s="51"/>
      <c r="AC404" s="51"/>
    </row>
    <row r="405" spans="8:29" x14ac:dyDescent="0.25">
      <c r="H405" s="51"/>
      <c r="I405" s="51"/>
      <c r="J405" s="51"/>
      <c r="K405" s="51"/>
      <c r="M405" s="51"/>
      <c r="N405" s="51"/>
      <c r="O405" s="51"/>
      <c r="P405" s="51"/>
      <c r="R405" s="51"/>
      <c r="S405" s="51"/>
      <c r="U405" s="51"/>
      <c r="W405" s="51"/>
      <c r="X405" s="51"/>
      <c r="Y405" s="51"/>
      <c r="Z405" s="51"/>
      <c r="AB405" s="51"/>
      <c r="AC405" s="51"/>
    </row>
    <row r="406" spans="8:29" x14ac:dyDescent="0.25">
      <c r="H406" s="51"/>
      <c r="I406" s="51"/>
      <c r="J406" s="51"/>
      <c r="K406" s="51"/>
      <c r="M406" s="51"/>
      <c r="N406" s="51"/>
      <c r="O406" s="51"/>
      <c r="P406" s="51"/>
      <c r="R406" s="51"/>
      <c r="S406" s="51"/>
      <c r="U406" s="51"/>
      <c r="W406" s="51"/>
      <c r="X406" s="51"/>
      <c r="Y406" s="51"/>
      <c r="Z406" s="51"/>
      <c r="AB406" s="51"/>
      <c r="AC406" s="51"/>
    </row>
    <row r="407" spans="8:29" x14ac:dyDescent="0.25">
      <c r="H407" s="51"/>
      <c r="I407" s="51"/>
      <c r="J407" s="51"/>
      <c r="K407" s="51"/>
      <c r="M407" s="51"/>
      <c r="N407" s="51"/>
      <c r="O407" s="51"/>
      <c r="P407" s="51"/>
      <c r="R407" s="51"/>
      <c r="S407" s="51"/>
      <c r="U407" s="51"/>
      <c r="W407" s="51"/>
      <c r="X407" s="51"/>
      <c r="Y407" s="51"/>
      <c r="Z407" s="51"/>
      <c r="AB407" s="51"/>
      <c r="AC407" s="51"/>
    </row>
    <row r="408" spans="8:29" x14ac:dyDescent="0.25">
      <c r="H408" s="51"/>
      <c r="I408" s="51"/>
      <c r="J408" s="51"/>
      <c r="K408" s="51"/>
      <c r="M408" s="51"/>
      <c r="N408" s="51"/>
      <c r="O408" s="51"/>
      <c r="P408" s="51"/>
      <c r="R408" s="51"/>
      <c r="S408" s="51"/>
      <c r="U408" s="51"/>
      <c r="W408" s="51"/>
      <c r="X408" s="51"/>
      <c r="Y408" s="51"/>
      <c r="Z408" s="51"/>
      <c r="AB408" s="51"/>
      <c r="AC408" s="51"/>
    </row>
    <row r="409" spans="8:29" x14ac:dyDescent="0.25">
      <c r="H409" s="51"/>
      <c r="I409" s="51"/>
      <c r="J409" s="51"/>
      <c r="K409" s="51"/>
      <c r="M409" s="51"/>
      <c r="N409" s="51"/>
      <c r="O409" s="51"/>
      <c r="P409" s="51"/>
      <c r="R409" s="51"/>
      <c r="S409" s="51"/>
      <c r="U409" s="51"/>
      <c r="W409" s="51"/>
      <c r="X409" s="51"/>
      <c r="Y409" s="51"/>
      <c r="Z409" s="51"/>
      <c r="AB409" s="51"/>
      <c r="AC409" s="51"/>
    </row>
    <row r="410" spans="8:29" x14ac:dyDescent="0.25">
      <c r="H410" s="51"/>
      <c r="I410" s="51"/>
      <c r="J410" s="51"/>
      <c r="K410" s="51"/>
      <c r="M410" s="51"/>
      <c r="N410" s="51"/>
      <c r="O410" s="51"/>
      <c r="P410" s="51"/>
      <c r="R410" s="51"/>
      <c r="S410" s="51"/>
      <c r="U410" s="51"/>
      <c r="W410" s="51"/>
      <c r="X410" s="51"/>
      <c r="Y410" s="51"/>
      <c r="Z410" s="51"/>
      <c r="AB410" s="51"/>
      <c r="AC410" s="51"/>
    </row>
    <row r="411" spans="8:29" x14ac:dyDescent="0.25">
      <c r="H411" s="51"/>
      <c r="I411" s="51"/>
      <c r="J411" s="51"/>
      <c r="K411" s="51"/>
      <c r="M411" s="51"/>
      <c r="N411" s="51"/>
      <c r="O411" s="51"/>
      <c r="P411" s="51"/>
      <c r="R411" s="51"/>
      <c r="S411" s="51"/>
      <c r="U411" s="51"/>
      <c r="W411" s="51"/>
      <c r="X411" s="51"/>
      <c r="Y411" s="51"/>
      <c r="Z411" s="51"/>
      <c r="AB411" s="51"/>
      <c r="AC411" s="51"/>
    </row>
    <row r="412" spans="8:29" x14ac:dyDescent="0.25">
      <c r="H412" s="51"/>
      <c r="I412" s="51"/>
      <c r="J412" s="51"/>
      <c r="K412" s="51"/>
      <c r="M412" s="51"/>
      <c r="N412" s="51"/>
      <c r="O412" s="51"/>
      <c r="P412" s="51"/>
      <c r="R412" s="51"/>
      <c r="S412" s="51"/>
      <c r="U412" s="51"/>
      <c r="W412" s="51"/>
      <c r="X412" s="51"/>
      <c r="Y412" s="51"/>
      <c r="Z412" s="51"/>
      <c r="AB412" s="51"/>
      <c r="AC412" s="51"/>
    </row>
    <row r="413" spans="8:29" x14ac:dyDescent="0.25">
      <c r="H413" s="51"/>
      <c r="I413" s="51"/>
      <c r="J413" s="51"/>
      <c r="K413" s="51"/>
      <c r="M413" s="51"/>
      <c r="N413" s="51"/>
      <c r="O413" s="51"/>
      <c r="P413" s="51"/>
      <c r="R413" s="51"/>
      <c r="S413" s="51"/>
      <c r="U413" s="51"/>
      <c r="W413" s="51"/>
      <c r="X413" s="51"/>
      <c r="Y413" s="51"/>
      <c r="Z413" s="51"/>
      <c r="AB413" s="51"/>
      <c r="AC413" s="51"/>
    </row>
    <row r="414" spans="8:29" x14ac:dyDescent="0.25">
      <c r="H414" s="51"/>
      <c r="I414" s="51"/>
      <c r="J414" s="51"/>
      <c r="K414" s="51"/>
      <c r="M414" s="51"/>
      <c r="N414" s="51"/>
      <c r="O414" s="51"/>
      <c r="P414" s="51"/>
      <c r="R414" s="51"/>
      <c r="S414" s="51"/>
      <c r="U414" s="51"/>
      <c r="W414" s="51"/>
      <c r="X414" s="51"/>
      <c r="Y414" s="51"/>
      <c r="Z414" s="51"/>
      <c r="AB414" s="51"/>
      <c r="AC414" s="51"/>
    </row>
    <row r="415" spans="8:29" x14ac:dyDescent="0.25">
      <c r="H415" s="51"/>
      <c r="I415" s="51"/>
      <c r="J415" s="51"/>
      <c r="K415" s="51"/>
      <c r="M415" s="51"/>
      <c r="N415" s="51"/>
      <c r="O415" s="51"/>
      <c r="P415" s="51"/>
      <c r="R415" s="51"/>
      <c r="S415" s="51"/>
      <c r="U415" s="51"/>
      <c r="W415" s="51"/>
      <c r="X415" s="51"/>
      <c r="Y415" s="51"/>
      <c r="Z415" s="51"/>
      <c r="AB415" s="51"/>
      <c r="AC415" s="51"/>
    </row>
    <row r="416" spans="8:29" x14ac:dyDescent="0.25">
      <c r="H416" s="51"/>
      <c r="I416" s="51"/>
      <c r="J416" s="51"/>
      <c r="K416" s="51"/>
      <c r="M416" s="51"/>
      <c r="N416" s="51"/>
      <c r="O416" s="51"/>
      <c r="P416" s="51"/>
      <c r="R416" s="51"/>
      <c r="S416" s="51"/>
      <c r="U416" s="51"/>
      <c r="W416" s="51"/>
      <c r="X416" s="51"/>
      <c r="Y416" s="51"/>
      <c r="Z416" s="51"/>
      <c r="AB416" s="51"/>
      <c r="AC416" s="51"/>
    </row>
    <row r="417" spans="8:29" x14ac:dyDescent="0.25">
      <c r="H417" s="51"/>
      <c r="I417" s="51"/>
      <c r="J417" s="51"/>
      <c r="K417" s="51"/>
      <c r="M417" s="51"/>
      <c r="N417" s="51"/>
      <c r="O417" s="51"/>
      <c r="P417" s="51"/>
      <c r="R417" s="51"/>
      <c r="S417" s="51"/>
      <c r="U417" s="51"/>
      <c r="W417" s="51"/>
      <c r="X417" s="51"/>
      <c r="Y417" s="51"/>
      <c r="Z417" s="51"/>
      <c r="AB417" s="51"/>
      <c r="AC417" s="51"/>
    </row>
    <row r="418" spans="8:29" x14ac:dyDescent="0.25">
      <c r="H418" s="51"/>
      <c r="I418" s="51"/>
      <c r="J418" s="51"/>
      <c r="K418" s="51"/>
      <c r="M418" s="51"/>
      <c r="N418" s="51"/>
      <c r="O418" s="51"/>
      <c r="P418" s="51"/>
      <c r="R418" s="51"/>
      <c r="S418" s="51"/>
      <c r="U418" s="51"/>
      <c r="W418" s="51"/>
      <c r="X418" s="51"/>
      <c r="Y418" s="51"/>
      <c r="Z418" s="51"/>
      <c r="AB418" s="51"/>
      <c r="AC418" s="51"/>
    </row>
    <row r="419" spans="8:29" x14ac:dyDescent="0.25">
      <c r="H419" s="51"/>
      <c r="I419" s="51"/>
      <c r="J419" s="51"/>
      <c r="K419" s="51"/>
      <c r="M419" s="51"/>
      <c r="N419" s="51"/>
      <c r="O419" s="51"/>
      <c r="P419" s="51"/>
      <c r="R419" s="51"/>
      <c r="S419" s="51"/>
      <c r="U419" s="51"/>
      <c r="W419" s="51"/>
      <c r="X419" s="51"/>
      <c r="Y419" s="51"/>
      <c r="Z419" s="51"/>
      <c r="AB419" s="51"/>
      <c r="AC419" s="51"/>
    </row>
    <row r="420" spans="8:29" x14ac:dyDescent="0.25">
      <c r="H420" s="51"/>
      <c r="I420" s="51"/>
      <c r="J420" s="51"/>
      <c r="K420" s="51"/>
      <c r="M420" s="51"/>
      <c r="N420" s="51"/>
      <c r="O420" s="51"/>
      <c r="P420" s="51"/>
      <c r="R420" s="51"/>
      <c r="S420" s="51"/>
      <c r="U420" s="51"/>
      <c r="W420" s="51"/>
      <c r="X420" s="51"/>
      <c r="Y420" s="51"/>
      <c r="Z420" s="51"/>
      <c r="AB420" s="51"/>
      <c r="AC420" s="51"/>
    </row>
    <row r="421" spans="8:29" x14ac:dyDescent="0.25">
      <c r="H421" s="51"/>
      <c r="I421" s="51"/>
      <c r="J421" s="51"/>
      <c r="K421" s="51"/>
      <c r="M421" s="51"/>
      <c r="N421" s="51"/>
      <c r="O421" s="51"/>
      <c r="P421" s="51"/>
      <c r="R421" s="51"/>
      <c r="S421" s="51"/>
      <c r="U421" s="51"/>
      <c r="W421" s="51"/>
      <c r="X421" s="51"/>
      <c r="Y421" s="51"/>
      <c r="Z421" s="51"/>
      <c r="AB421" s="51"/>
      <c r="AC421" s="51"/>
    </row>
    <row r="422" spans="8:29" x14ac:dyDescent="0.25">
      <c r="H422" s="51"/>
      <c r="I422" s="51"/>
      <c r="J422" s="51"/>
      <c r="K422" s="51"/>
      <c r="M422" s="51"/>
      <c r="N422" s="51"/>
      <c r="O422" s="51"/>
      <c r="P422" s="51"/>
      <c r="R422" s="51"/>
      <c r="S422" s="51"/>
      <c r="U422" s="51"/>
      <c r="W422" s="51"/>
      <c r="X422" s="51"/>
      <c r="Y422" s="51"/>
      <c r="Z422" s="51"/>
      <c r="AB422" s="51"/>
      <c r="AC422" s="51"/>
    </row>
    <row r="423" spans="8:29" x14ac:dyDescent="0.25">
      <c r="H423" s="51"/>
      <c r="I423" s="51"/>
      <c r="J423" s="51"/>
      <c r="K423" s="51"/>
      <c r="M423" s="51"/>
      <c r="N423" s="51"/>
      <c r="O423" s="51"/>
      <c r="P423" s="51"/>
      <c r="R423" s="51"/>
      <c r="S423" s="51"/>
      <c r="U423" s="51"/>
      <c r="W423" s="51"/>
      <c r="X423" s="51"/>
      <c r="Y423" s="51"/>
      <c r="Z423" s="51"/>
      <c r="AB423" s="51"/>
      <c r="AC423" s="51"/>
    </row>
    <row r="424" spans="8:29" x14ac:dyDescent="0.25">
      <c r="H424" s="51"/>
      <c r="I424" s="51"/>
      <c r="J424" s="51"/>
      <c r="K424" s="51"/>
      <c r="M424" s="51"/>
      <c r="N424" s="51"/>
      <c r="O424" s="51"/>
      <c r="P424" s="51"/>
      <c r="R424" s="51"/>
      <c r="S424" s="51"/>
      <c r="U424" s="51"/>
      <c r="W424" s="51"/>
      <c r="X424" s="51"/>
      <c r="Y424" s="51"/>
      <c r="Z424" s="51"/>
      <c r="AB424" s="51"/>
      <c r="AC424" s="51"/>
    </row>
    <row r="425" spans="8:29" x14ac:dyDescent="0.25">
      <c r="H425" s="51"/>
      <c r="I425" s="51"/>
      <c r="J425" s="51"/>
      <c r="K425" s="51"/>
      <c r="M425" s="51"/>
      <c r="N425" s="51"/>
      <c r="O425" s="51"/>
      <c r="P425" s="51"/>
      <c r="R425" s="51"/>
      <c r="S425" s="51"/>
      <c r="U425" s="51"/>
      <c r="W425" s="51"/>
      <c r="X425" s="51"/>
      <c r="Y425" s="51"/>
      <c r="Z425" s="51"/>
      <c r="AB425" s="51"/>
      <c r="AC425" s="51"/>
    </row>
    <row r="426" spans="8:29" x14ac:dyDescent="0.25">
      <c r="H426" s="51"/>
      <c r="I426" s="51"/>
      <c r="J426" s="51"/>
      <c r="K426" s="51"/>
      <c r="M426" s="51"/>
      <c r="N426" s="51"/>
      <c r="O426" s="51"/>
      <c r="P426" s="51"/>
      <c r="R426" s="51"/>
      <c r="S426" s="51"/>
      <c r="U426" s="51"/>
      <c r="W426" s="51"/>
      <c r="X426" s="51"/>
      <c r="Y426" s="51"/>
      <c r="Z426" s="51"/>
      <c r="AB426" s="51"/>
      <c r="AC426" s="51"/>
    </row>
    <row r="427" spans="8:29" x14ac:dyDescent="0.25">
      <c r="H427" s="51"/>
      <c r="I427" s="51"/>
      <c r="J427" s="51"/>
      <c r="K427" s="51"/>
      <c r="M427" s="51"/>
      <c r="N427" s="51"/>
      <c r="O427" s="51"/>
      <c r="P427" s="51"/>
      <c r="R427" s="51"/>
      <c r="S427" s="51"/>
      <c r="U427" s="51"/>
      <c r="W427" s="51"/>
      <c r="X427" s="51"/>
      <c r="Y427" s="51"/>
      <c r="Z427" s="51"/>
      <c r="AB427" s="51"/>
      <c r="AC427" s="51"/>
    </row>
    <row r="428" spans="8:29" x14ac:dyDescent="0.25">
      <c r="H428" s="51"/>
      <c r="I428" s="51"/>
      <c r="J428" s="51"/>
      <c r="K428" s="51"/>
      <c r="M428" s="51"/>
      <c r="N428" s="51"/>
      <c r="O428" s="51"/>
      <c r="P428" s="51"/>
      <c r="R428" s="51"/>
      <c r="S428" s="51"/>
      <c r="U428" s="51"/>
      <c r="W428" s="51"/>
      <c r="X428" s="51"/>
      <c r="Y428" s="51"/>
      <c r="Z428" s="51"/>
      <c r="AB428" s="51"/>
      <c r="AC428" s="51"/>
    </row>
    <row r="429" spans="8:29" x14ac:dyDescent="0.25">
      <c r="H429" s="51"/>
      <c r="I429" s="51"/>
      <c r="J429" s="51"/>
      <c r="K429" s="51"/>
      <c r="M429" s="51"/>
      <c r="N429" s="51"/>
      <c r="O429" s="51"/>
      <c r="P429" s="51"/>
      <c r="R429" s="51"/>
      <c r="S429" s="51"/>
      <c r="U429" s="51"/>
      <c r="W429" s="51"/>
      <c r="X429" s="51"/>
      <c r="Y429" s="51"/>
      <c r="Z429" s="51"/>
      <c r="AB429" s="51"/>
      <c r="AC429" s="51"/>
    </row>
    <row r="430" spans="8:29" x14ac:dyDescent="0.25">
      <c r="H430" s="51"/>
      <c r="I430" s="51"/>
      <c r="J430" s="51"/>
      <c r="K430" s="51"/>
      <c r="M430" s="51"/>
      <c r="N430" s="51"/>
      <c r="O430" s="51"/>
      <c r="P430" s="51"/>
      <c r="R430" s="51"/>
      <c r="S430" s="51"/>
      <c r="U430" s="51"/>
      <c r="W430" s="51"/>
      <c r="X430" s="51"/>
      <c r="Y430" s="51"/>
      <c r="Z430" s="51"/>
      <c r="AB430" s="51"/>
      <c r="AC430" s="51"/>
    </row>
    <row r="431" spans="8:29" x14ac:dyDescent="0.25">
      <c r="H431" s="51"/>
      <c r="I431" s="51"/>
      <c r="J431" s="51"/>
      <c r="K431" s="51"/>
      <c r="M431" s="51"/>
      <c r="N431" s="51"/>
      <c r="O431" s="51"/>
      <c r="P431" s="51"/>
      <c r="R431" s="51"/>
      <c r="S431" s="51"/>
      <c r="U431" s="51"/>
      <c r="W431" s="51"/>
      <c r="X431" s="51"/>
      <c r="Y431" s="51"/>
      <c r="Z431" s="51"/>
      <c r="AB431" s="51"/>
      <c r="AC431" s="51"/>
    </row>
    <row r="432" spans="8:29" x14ac:dyDescent="0.25">
      <c r="H432" s="51"/>
      <c r="I432" s="51"/>
      <c r="J432" s="51"/>
      <c r="K432" s="51"/>
      <c r="M432" s="51"/>
      <c r="N432" s="51"/>
      <c r="O432" s="51"/>
      <c r="P432" s="51"/>
      <c r="R432" s="51"/>
      <c r="S432" s="51"/>
      <c r="U432" s="51"/>
      <c r="W432" s="51"/>
      <c r="X432" s="51"/>
      <c r="Y432" s="51"/>
      <c r="Z432" s="51"/>
      <c r="AB432" s="51"/>
      <c r="AC432" s="51"/>
    </row>
    <row r="433" spans="8:29" x14ac:dyDescent="0.25">
      <c r="H433" s="51"/>
      <c r="I433" s="51"/>
      <c r="J433" s="51"/>
      <c r="K433" s="51"/>
      <c r="M433" s="51"/>
      <c r="N433" s="51"/>
      <c r="O433" s="51"/>
      <c r="P433" s="51"/>
      <c r="R433" s="51"/>
      <c r="S433" s="51"/>
      <c r="U433" s="51"/>
      <c r="W433" s="51"/>
      <c r="X433" s="51"/>
      <c r="Y433" s="51"/>
      <c r="Z433" s="51"/>
      <c r="AB433" s="51"/>
      <c r="AC433" s="51"/>
    </row>
    <row r="434" spans="8:29" x14ac:dyDescent="0.25">
      <c r="H434" s="51"/>
      <c r="I434" s="51"/>
      <c r="J434" s="51"/>
      <c r="K434" s="51"/>
      <c r="M434" s="51"/>
      <c r="N434" s="51"/>
      <c r="O434" s="51"/>
      <c r="P434" s="51"/>
      <c r="R434" s="51"/>
      <c r="S434" s="51"/>
      <c r="U434" s="51"/>
      <c r="W434" s="51"/>
      <c r="X434" s="51"/>
      <c r="Y434" s="51"/>
      <c r="Z434" s="51"/>
      <c r="AB434" s="51"/>
      <c r="AC434" s="51"/>
    </row>
    <row r="435" spans="8:29" x14ac:dyDescent="0.25">
      <c r="H435" s="51"/>
      <c r="I435" s="51"/>
      <c r="J435" s="51"/>
      <c r="K435" s="51"/>
      <c r="M435" s="51"/>
      <c r="N435" s="51"/>
      <c r="O435" s="51"/>
      <c r="P435" s="51"/>
      <c r="R435" s="51"/>
      <c r="S435" s="51"/>
      <c r="U435" s="51"/>
      <c r="W435" s="51"/>
      <c r="X435" s="51"/>
      <c r="Y435" s="51"/>
      <c r="Z435" s="51"/>
      <c r="AB435" s="51"/>
      <c r="AC435" s="51"/>
    </row>
    <row r="436" spans="8:29" x14ac:dyDescent="0.25">
      <c r="H436" s="51"/>
      <c r="I436" s="51"/>
      <c r="J436" s="51"/>
      <c r="K436" s="51"/>
      <c r="M436" s="51"/>
      <c r="N436" s="51"/>
      <c r="O436" s="51"/>
      <c r="P436" s="51"/>
      <c r="R436" s="51"/>
      <c r="S436" s="51"/>
      <c r="U436" s="51"/>
      <c r="W436" s="51"/>
      <c r="X436" s="51"/>
      <c r="Y436" s="51"/>
      <c r="Z436" s="51"/>
      <c r="AB436" s="51"/>
      <c r="AC436" s="51"/>
    </row>
    <row r="437" spans="8:29" x14ac:dyDescent="0.25">
      <c r="H437" s="51"/>
      <c r="I437" s="51"/>
      <c r="J437" s="51"/>
      <c r="K437" s="51"/>
      <c r="M437" s="51"/>
      <c r="N437" s="51"/>
      <c r="O437" s="51"/>
      <c r="P437" s="51"/>
      <c r="R437" s="51"/>
      <c r="S437" s="51"/>
      <c r="U437" s="51"/>
      <c r="W437" s="51"/>
      <c r="X437" s="51"/>
      <c r="Y437" s="51"/>
      <c r="Z437" s="51"/>
      <c r="AB437" s="51"/>
      <c r="AC437" s="51"/>
    </row>
    <row r="438" spans="8:29" x14ac:dyDescent="0.25">
      <c r="H438" s="51"/>
      <c r="I438" s="51"/>
      <c r="J438" s="51"/>
      <c r="K438" s="51"/>
      <c r="M438" s="51"/>
      <c r="N438" s="51"/>
      <c r="O438" s="51"/>
      <c r="P438" s="51"/>
      <c r="R438" s="51"/>
      <c r="S438" s="51"/>
      <c r="U438" s="51"/>
      <c r="W438" s="51"/>
      <c r="X438" s="51"/>
      <c r="Y438" s="51"/>
      <c r="Z438" s="51"/>
      <c r="AB438" s="51"/>
      <c r="AC438" s="51"/>
    </row>
    <row r="439" spans="8:29" x14ac:dyDescent="0.25">
      <c r="H439" s="51"/>
      <c r="I439" s="51"/>
      <c r="J439" s="51"/>
      <c r="K439" s="51"/>
      <c r="M439" s="51"/>
      <c r="N439" s="51"/>
      <c r="O439" s="51"/>
      <c r="P439" s="51"/>
      <c r="R439" s="51"/>
      <c r="S439" s="51"/>
      <c r="U439" s="51"/>
      <c r="W439" s="51"/>
      <c r="X439" s="51"/>
      <c r="Y439" s="51"/>
      <c r="Z439" s="51"/>
      <c r="AB439" s="51"/>
      <c r="AC439" s="51"/>
    </row>
    <row r="440" spans="8:29" x14ac:dyDescent="0.25">
      <c r="H440" s="51"/>
      <c r="I440" s="51"/>
      <c r="J440" s="51"/>
      <c r="K440" s="51"/>
      <c r="M440" s="51"/>
      <c r="N440" s="51"/>
      <c r="O440" s="51"/>
      <c r="P440" s="51"/>
      <c r="R440" s="51"/>
      <c r="S440" s="51"/>
      <c r="U440" s="51"/>
      <c r="W440" s="51"/>
      <c r="X440" s="51"/>
      <c r="Y440" s="51"/>
      <c r="Z440" s="51"/>
      <c r="AB440" s="51"/>
      <c r="AC440" s="51"/>
    </row>
    <row r="441" spans="8:29" x14ac:dyDescent="0.25">
      <c r="H441" s="51"/>
      <c r="I441" s="51"/>
      <c r="J441" s="51"/>
      <c r="K441" s="51"/>
      <c r="M441" s="51"/>
      <c r="N441" s="51"/>
      <c r="O441" s="51"/>
      <c r="P441" s="51"/>
      <c r="R441" s="51"/>
      <c r="S441" s="51"/>
      <c r="U441" s="51"/>
      <c r="W441" s="51"/>
      <c r="X441" s="51"/>
      <c r="Y441" s="51"/>
      <c r="Z441" s="51"/>
      <c r="AB441" s="51"/>
      <c r="AC441" s="51"/>
    </row>
    <row r="442" spans="8:29" x14ac:dyDescent="0.25">
      <c r="H442" s="51"/>
      <c r="I442" s="51"/>
      <c r="J442" s="51"/>
      <c r="K442" s="51"/>
      <c r="M442" s="51"/>
      <c r="N442" s="51"/>
      <c r="O442" s="51"/>
      <c r="P442" s="51"/>
      <c r="R442" s="51"/>
      <c r="S442" s="51"/>
      <c r="U442" s="51"/>
      <c r="W442" s="51"/>
      <c r="X442" s="51"/>
      <c r="Y442" s="51"/>
      <c r="Z442" s="51"/>
      <c r="AB442" s="51"/>
      <c r="AC442" s="51"/>
    </row>
    <row r="443" spans="8:29" x14ac:dyDescent="0.25">
      <c r="H443" s="51"/>
      <c r="I443" s="51"/>
      <c r="J443" s="51"/>
      <c r="K443" s="51"/>
      <c r="M443" s="51"/>
      <c r="N443" s="51"/>
      <c r="O443" s="51"/>
      <c r="P443" s="51"/>
      <c r="R443" s="51"/>
      <c r="S443" s="51"/>
      <c r="U443" s="51"/>
      <c r="W443" s="51"/>
      <c r="X443" s="51"/>
      <c r="Y443" s="51"/>
      <c r="Z443" s="51"/>
      <c r="AB443" s="51"/>
      <c r="AC443" s="51"/>
    </row>
    <row r="444" spans="8:29" x14ac:dyDescent="0.25">
      <c r="H444" s="51"/>
      <c r="I444" s="51"/>
      <c r="J444" s="51"/>
      <c r="K444" s="51"/>
      <c r="M444" s="51"/>
      <c r="N444" s="51"/>
      <c r="O444" s="51"/>
      <c r="P444" s="51"/>
      <c r="R444" s="51"/>
      <c r="S444" s="51"/>
      <c r="U444" s="51"/>
      <c r="W444" s="51"/>
      <c r="X444" s="51"/>
      <c r="Y444" s="51"/>
      <c r="Z444" s="51"/>
      <c r="AB444" s="51"/>
      <c r="AC444" s="51"/>
    </row>
    <row r="445" spans="8:29" x14ac:dyDescent="0.25">
      <c r="H445" s="51"/>
      <c r="I445" s="51"/>
      <c r="J445" s="51"/>
      <c r="K445" s="51"/>
      <c r="M445" s="51"/>
      <c r="N445" s="51"/>
      <c r="O445" s="51"/>
      <c r="P445" s="51"/>
      <c r="R445" s="51"/>
      <c r="S445" s="51"/>
      <c r="U445" s="51"/>
      <c r="W445" s="51"/>
      <c r="X445" s="51"/>
      <c r="Y445" s="51"/>
      <c r="Z445" s="51"/>
      <c r="AB445" s="51"/>
      <c r="AC445" s="51"/>
    </row>
    <row r="446" spans="8:29" x14ac:dyDescent="0.25">
      <c r="H446" s="51"/>
      <c r="I446" s="51"/>
      <c r="J446" s="51"/>
      <c r="K446" s="51"/>
      <c r="M446" s="51"/>
      <c r="N446" s="51"/>
      <c r="O446" s="51"/>
      <c r="P446" s="51"/>
      <c r="R446" s="51"/>
      <c r="S446" s="51"/>
      <c r="U446" s="51"/>
      <c r="W446" s="51"/>
      <c r="X446" s="51"/>
      <c r="Y446" s="51"/>
      <c r="Z446" s="51"/>
      <c r="AB446" s="51"/>
      <c r="AC446" s="51"/>
    </row>
    <row r="447" spans="8:29" x14ac:dyDescent="0.25">
      <c r="H447" s="51"/>
      <c r="I447" s="51"/>
      <c r="J447" s="51"/>
      <c r="K447" s="51"/>
      <c r="M447" s="51"/>
      <c r="N447" s="51"/>
      <c r="O447" s="51"/>
      <c r="P447" s="51"/>
      <c r="R447" s="51"/>
      <c r="S447" s="51"/>
      <c r="U447" s="51"/>
      <c r="W447" s="51"/>
      <c r="X447" s="51"/>
      <c r="Y447" s="51"/>
      <c r="Z447" s="51"/>
      <c r="AB447" s="51"/>
      <c r="AC447" s="51"/>
    </row>
    <row r="448" spans="8:29" x14ac:dyDescent="0.25">
      <c r="H448" s="51"/>
      <c r="I448" s="51"/>
      <c r="J448" s="51"/>
      <c r="K448" s="51"/>
      <c r="M448" s="51"/>
      <c r="N448" s="51"/>
      <c r="O448" s="51"/>
      <c r="P448" s="51"/>
      <c r="R448" s="51"/>
      <c r="S448" s="51"/>
      <c r="U448" s="51"/>
      <c r="W448" s="51"/>
      <c r="X448" s="51"/>
      <c r="Y448" s="51"/>
      <c r="Z448" s="51"/>
      <c r="AB448" s="51"/>
      <c r="AC448" s="51"/>
    </row>
    <row r="449" spans="8:29" x14ac:dyDescent="0.25">
      <c r="H449" s="51"/>
      <c r="I449" s="51"/>
      <c r="J449" s="51"/>
      <c r="K449" s="51"/>
      <c r="M449" s="51"/>
      <c r="N449" s="51"/>
      <c r="O449" s="51"/>
      <c r="P449" s="51"/>
      <c r="R449" s="51"/>
      <c r="S449" s="51"/>
      <c r="U449" s="51"/>
      <c r="W449" s="51"/>
      <c r="X449" s="51"/>
      <c r="Y449" s="51"/>
      <c r="Z449" s="51"/>
      <c r="AB449" s="51"/>
      <c r="AC449" s="51"/>
    </row>
    <row r="450" spans="8:29" x14ac:dyDescent="0.25">
      <c r="H450" s="51"/>
      <c r="I450" s="51"/>
      <c r="J450" s="51"/>
      <c r="K450" s="51"/>
      <c r="M450" s="51"/>
      <c r="N450" s="51"/>
      <c r="O450" s="51"/>
      <c r="P450" s="51"/>
      <c r="R450" s="51"/>
      <c r="S450" s="51"/>
      <c r="U450" s="51"/>
      <c r="W450" s="51"/>
      <c r="X450" s="51"/>
      <c r="Y450" s="51"/>
      <c r="Z450" s="51"/>
      <c r="AB450" s="51"/>
      <c r="AC450" s="51"/>
    </row>
    <row r="451" spans="8:29" x14ac:dyDescent="0.25">
      <c r="H451" s="51"/>
      <c r="I451" s="51"/>
      <c r="J451" s="51"/>
      <c r="K451" s="51"/>
      <c r="M451" s="51"/>
      <c r="N451" s="51"/>
      <c r="O451" s="51"/>
      <c r="P451" s="51"/>
      <c r="R451" s="51"/>
      <c r="S451" s="51"/>
      <c r="U451" s="51"/>
      <c r="W451" s="51"/>
      <c r="X451" s="51"/>
      <c r="Y451" s="51"/>
      <c r="Z451" s="51"/>
      <c r="AB451" s="51"/>
      <c r="AC451" s="51"/>
    </row>
    <row r="452" spans="8:29" x14ac:dyDescent="0.25">
      <c r="H452" s="51"/>
      <c r="I452" s="51"/>
      <c r="J452" s="51"/>
      <c r="K452" s="51"/>
      <c r="M452" s="51"/>
      <c r="N452" s="51"/>
      <c r="O452" s="51"/>
      <c r="P452" s="51"/>
      <c r="R452" s="51"/>
      <c r="S452" s="51"/>
      <c r="U452" s="51"/>
      <c r="W452" s="51"/>
      <c r="X452" s="51"/>
      <c r="Y452" s="51"/>
      <c r="Z452" s="51"/>
      <c r="AB452" s="51"/>
      <c r="AC452" s="51"/>
    </row>
    <row r="453" spans="8:29" x14ac:dyDescent="0.25">
      <c r="H453" s="51"/>
      <c r="I453" s="51"/>
      <c r="J453" s="51"/>
      <c r="K453" s="51"/>
      <c r="M453" s="51"/>
      <c r="N453" s="51"/>
      <c r="O453" s="51"/>
      <c r="P453" s="51"/>
      <c r="R453" s="51"/>
      <c r="S453" s="51"/>
      <c r="U453" s="51"/>
      <c r="W453" s="51"/>
      <c r="X453" s="51"/>
      <c r="Y453" s="51"/>
      <c r="Z453" s="51"/>
      <c r="AB453" s="51"/>
      <c r="AC453" s="51"/>
    </row>
    <row r="454" spans="8:29" x14ac:dyDescent="0.25">
      <c r="H454" s="51"/>
      <c r="I454" s="51"/>
      <c r="J454" s="51"/>
      <c r="K454" s="51"/>
      <c r="M454" s="51"/>
      <c r="N454" s="51"/>
      <c r="O454" s="51"/>
      <c r="P454" s="51"/>
      <c r="R454" s="51"/>
      <c r="S454" s="51"/>
      <c r="U454" s="51"/>
      <c r="W454" s="51"/>
      <c r="X454" s="51"/>
      <c r="Y454" s="51"/>
      <c r="Z454" s="51"/>
      <c r="AB454" s="51"/>
      <c r="AC454" s="51"/>
    </row>
    <row r="455" spans="8:29" x14ac:dyDescent="0.25">
      <c r="H455" s="51"/>
      <c r="I455" s="51"/>
      <c r="J455" s="51"/>
      <c r="K455" s="51"/>
      <c r="M455" s="51"/>
      <c r="N455" s="51"/>
      <c r="O455" s="51"/>
      <c r="P455" s="51"/>
      <c r="R455" s="51"/>
      <c r="S455" s="51"/>
      <c r="U455" s="51"/>
      <c r="W455" s="51"/>
      <c r="X455" s="51"/>
      <c r="Y455" s="51"/>
      <c r="Z455" s="51"/>
      <c r="AB455" s="51"/>
      <c r="AC455" s="51"/>
    </row>
    <row r="456" spans="8:29" x14ac:dyDescent="0.25">
      <c r="H456" s="51"/>
      <c r="I456" s="51"/>
      <c r="J456" s="51"/>
      <c r="K456" s="51"/>
      <c r="M456" s="51"/>
      <c r="N456" s="51"/>
      <c r="O456" s="51"/>
      <c r="P456" s="51"/>
      <c r="R456" s="51"/>
      <c r="S456" s="51"/>
      <c r="U456" s="51"/>
      <c r="W456" s="51"/>
      <c r="X456" s="51"/>
      <c r="Y456" s="51"/>
      <c r="Z456" s="51"/>
      <c r="AB456" s="51"/>
      <c r="AC456" s="51"/>
    </row>
    <row r="457" spans="8:29" x14ac:dyDescent="0.25">
      <c r="H457" s="51"/>
      <c r="I457" s="51"/>
      <c r="J457" s="51"/>
      <c r="K457" s="51"/>
      <c r="M457" s="51"/>
      <c r="N457" s="51"/>
      <c r="O457" s="51"/>
      <c r="P457" s="51"/>
      <c r="R457" s="51"/>
      <c r="S457" s="51"/>
      <c r="U457" s="51"/>
      <c r="W457" s="51"/>
      <c r="X457" s="51"/>
      <c r="Y457" s="51"/>
      <c r="Z457" s="51"/>
      <c r="AB457" s="51"/>
      <c r="AC457" s="51"/>
    </row>
    <row r="458" spans="8:29" x14ac:dyDescent="0.25">
      <c r="H458" s="51"/>
      <c r="I458" s="51"/>
      <c r="J458" s="51"/>
      <c r="K458" s="51"/>
      <c r="M458" s="51"/>
      <c r="N458" s="51"/>
      <c r="O458" s="51"/>
      <c r="P458" s="51"/>
      <c r="R458" s="51"/>
      <c r="S458" s="51"/>
      <c r="U458" s="51"/>
      <c r="W458" s="51"/>
      <c r="X458" s="51"/>
      <c r="Y458" s="51"/>
      <c r="Z458" s="51"/>
      <c r="AB458" s="51"/>
      <c r="AC458" s="51"/>
    </row>
    <row r="459" spans="8:29" x14ac:dyDescent="0.25">
      <c r="H459" s="51"/>
      <c r="I459" s="51"/>
      <c r="J459" s="51"/>
      <c r="K459" s="51"/>
      <c r="M459" s="51"/>
      <c r="N459" s="51"/>
      <c r="O459" s="51"/>
      <c r="P459" s="51"/>
      <c r="R459" s="51"/>
      <c r="S459" s="51"/>
      <c r="U459" s="51"/>
      <c r="W459" s="51"/>
      <c r="X459" s="51"/>
      <c r="Y459" s="51"/>
      <c r="Z459" s="51"/>
      <c r="AB459" s="51"/>
      <c r="AC459" s="51"/>
    </row>
    <row r="460" spans="8:29" x14ac:dyDescent="0.25">
      <c r="H460" s="51"/>
      <c r="I460" s="51"/>
      <c r="J460" s="51"/>
      <c r="K460" s="51"/>
      <c r="M460" s="51"/>
      <c r="N460" s="51"/>
      <c r="O460" s="51"/>
      <c r="P460" s="51"/>
      <c r="R460" s="51"/>
      <c r="S460" s="51"/>
      <c r="U460" s="51"/>
      <c r="W460" s="51"/>
      <c r="X460" s="51"/>
      <c r="Y460" s="51"/>
      <c r="Z460" s="51"/>
      <c r="AB460" s="51"/>
      <c r="AC460" s="51"/>
    </row>
    <row r="461" spans="8:29" x14ac:dyDescent="0.25">
      <c r="H461" s="51"/>
      <c r="I461" s="51"/>
      <c r="J461" s="51"/>
      <c r="K461" s="51"/>
      <c r="M461" s="51"/>
      <c r="N461" s="51"/>
      <c r="O461" s="51"/>
      <c r="P461" s="51"/>
      <c r="R461" s="51"/>
      <c r="S461" s="51"/>
      <c r="U461" s="51"/>
      <c r="W461" s="51"/>
      <c r="X461" s="51"/>
      <c r="Y461" s="51"/>
      <c r="Z461" s="51"/>
      <c r="AB461" s="51"/>
      <c r="AC461" s="51"/>
    </row>
    <row r="462" spans="8:29" x14ac:dyDescent="0.25">
      <c r="H462" s="51"/>
      <c r="I462" s="51"/>
      <c r="J462" s="51"/>
      <c r="K462" s="51"/>
      <c r="M462" s="51"/>
      <c r="N462" s="51"/>
      <c r="O462" s="51"/>
      <c r="P462" s="51"/>
      <c r="R462" s="51"/>
      <c r="S462" s="51"/>
      <c r="U462" s="51"/>
      <c r="W462" s="51"/>
      <c r="X462" s="51"/>
      <c r="Y462" s="51"/>
      <c r="Z462" s="51"/>
      <c r="AB462" s="51"/>
      <c r="AC462" s="51"/>
    </row>
    <row r="463" spans="8:29" x14ac:dyDescent="0.25">
      <c r="H463" s="51"/>
      <c r="I463" s="51"/>
      <c r="J463" s="51"/>
      <c r="K463" s="51"/>
      <c r="M463" s="51"/>
      <c r="N463" s="51"/>
      <c r="O463" s="51"/>
      <c r="P463" s="51"/>
      <c r="R463" s="51"/>
      <c r="S463" s="51"/>
      <c r="U463" s="51"/>
      <c r="W463" s="51"/>
      <c r="X463" s="51"/>
      <c r="Y463" s="51"/>
      <c r="Z463" s="51"/>
      <c r="AB463" s="51"/>
      <c r="AC463" s="51"/>
    </row>
    <row r="464" spans="8:29" x14ac:dyDescent="0.25">
      <c r="H464" s="51"/>
      <c r="I464" s="51"/>
      <c r="J464" s="51"/>
      <c r="K464" s="51"/>
      <c r="M464" s="51"/>
      <c r="N464" s="51"/>
      <c r="O464" s="51"/>
      <c r="P464" s="51"/>
      <c r="R464" s="51"/>
      <c r="S464" s="51"/>
      <c r="U464" s="51"/>
      <c r="W464" s="51"/>
      <c r="X464" s="51"/>
      <c r="Y464" s="51"/>
      <c r="Z464" s="51"/>
      <c r="AB464" s="51"/>
      <c r="AC464" s="51"/>
    </row>
    <row r="465" spans="8:29" x14ac:dyDescent="0.25">
      <c r="H465" s="51"/>
      <c r="I465" s="51"/>
      <c r="J465" s="51"/>
      <c r="K465" s="51"/>
      <c r="M465" s="51"/>
      <c r="N465" s="51"/>
      <c r="O465" s="51"/>
      <c r="P465" s="51"/>
      <c r="R465" s="51"/>
      <c r="S465" s="51"/>
      <c r="U465" s="51"/>
      <c r="W465" s="51"/>
      <c r="X465" s="51"/>
      <c r="Y465" s="51"/>
      <c r="Z465" s="51"/>
      <c r="AB465" s="51"/>
      <c r="AC465" s="51"/>
    </row>
    <row r="466" spans="8:29" x14ac:dyDescent="0.25">
      <c r="H466" s="51"/>
      <c r="I466" s="51"/>
      <c r="J466" s="51"/>
      <c r="K466" s="51"/>
      <c r="M466" s="51"/>
      <c r="N466" s="51"/>
      <c r="O466" s="51"/>
      <c r="P466" s="51"/>
      <c r="R466" s="51"/>
      <c r="S466" s="51"/>
      <c r="U466" s="51"/>
      <c r="W466" s="51"/>
      <c r="X466" s="51"/>
      <c r="Y466" s="51"/>
      <c r="Z466" s="51"/>
      <c r="AB466" s="51"/>
      <c r="AC466" s="51"/>
    </row>
    <row r="467" spans="8:29" x14ac:dyDescent="0.25">
      <c r="H467" s="51"/>
      <c r="I467" s="51"/>
      <c r="J467" s="51"/>
      <c r="K467" s="51"/>
      <c r="M467" s="51"/>
      <c r="N467" s="51"/>
      <c r="O467" s="51"/>
      <c r="P467" s="51"/>
      <c r="R467" s="51"/>
      <c r="S467" s="51"/>
      <c r="U467" s="51"/>
      <c r="W467" s="51"/>
      <c r="X467" s="51"/>
      <c r="Y467" s="51"/>
      <c r="Z467" s="51"/>
      <c r="AB467" s="51"/>
      <c r="AC467" s="51"/>
    </row>
    <row r="468" spans="8:29" x14ac:dyDescent="0.25">
      <c r="H468" s="51"/>
      <c r="I468" s="51"/>
      <c r="J468" s="51"/>
      <c r="K468" s="51"/>
      <c r="M468" s="51"/>
      <c r="N468" s="51"/>
      <c r="O468" s="51"/>
      <c r="P468" s="51"/>
      <c r="R468" s="51"/>
      <c r="S468" s="51"/>
      <c r="U468" s="51"/>
      <c r="W468" s="51"/>
      <c r="X468" s="51"/>
      <c r="Y468" s="51"/>
      <c r="Z468" s="51"/>
      <c r="AB468" s="51"/>
      <c r="AC468" s="51"/>
    </row>
    <row r="469" spans="8:29" x14ac:dyDescent="0.25">
      <c r="H469" s="51"/>
      <c r="I469" s="51"/>
      <c r="J469" s="51"/>
      <c r="K469" s="51"/>
      <c r="M469" s="51"/>
      <c r="N469" s="51"/>
      <c r="O469" s="51"/>
      <c r="P469" s="51"/>
      <c r="R469" s="51"/>
      <c r="S469" s="51"/>
      <c r="U469" s="51"/>
      <c r="W469" s="51"/>
      <c r="X469" s="51"/>
      <c r="Y469" s="51"/>
      <c r="Z469" s="51"/>
      <c r="AB469" s="51"/>
      <c r="AC469" s="51"/>
    </row>
    <row r="470" spans="8:29" x14ac:dyDescent="0.25">
      <c r="H470" s="51"/>
      <c r="I470" s="51"/>
      <c r="J470" s="51"/>
      <c r="K470" s="51"/>
      <c r="M470" s="51"/>
      <c r="N470" s="51"/>
      <c r="O470" s="51"/>
      <c r="P470" s="51"/>
      <c r="R470" s="51"/>
      <c r="S470" s="51"/>
      <c r="U470" s="51"/>
      <c r="W470" s="51"/>
      <c r="X470" s="51"/>
      <c r="Y470" s="51"/>
      <c r="Z470" s="51"/>
      <c r="AB470" s="51"/>
      <c r="AC470" s="51"/>
    </row>
    <row r="471" spans="8:29" x14ac:dyDescent="0.25">
      <c r="H471" s="51"/>
      <c r="I471" s="51"/>
      <c r="J471" s="51"/>
      <c r="K471" s="51"/>
      <c r="M471" s="51"/>
      <c r="N471" s="51"/>
      <c r="O471" s="51"/>
      <c r="P471" s="51"/>
      <c r="R471" s="51"/>
      <c r="S471" s="51"/>
      <c r="U471" s="51"/>
      <c r="W471" s="51"/>
      <c r="X471" s="51"/>
      <c r="Y471" s="51"/>
      <c r="Z471" s="51"/>
      <c r="AB471" s="51"/>
      <c r="AC471" s="51"/>
    </row>
    <row r="472" spans="8:29" x14ac:dyDescent="0.25">
      <c r="H472" s="51"/>
      <c r="I472" s="51"/>
      <c r="J472" s="51"/>
      <c r="K472" s="51"/>
      <c r="M472" s="51"/>
      <c r="N472" s="51"/>
      <c r="O472" s="51"/>
      <c r="P472" s="51"/>
      <c r="R472" s="51"/>
      <c r="S472" s="51"/>
      <c r="U472" s="51"/>
      <c r="W472" s="51"/>
      <c r="X472" s="51"/>
      <c r="Y472" s="51"/>
      <c r="Z472" s="51"/>
      <c r="AB472" s="51"/>
      <c r="AC472" s="51"/>
    </row>
    <row r="473" spans="8:29" x14ac:dyDescent="0.25">
      <c r="H473" s="51"/>
      <c r="I473" s="51"/>
      <c r="J473" s="51"/>
      <c r="K473" s="51"/>
      <c r="M473" s="51"/>
      <c r="N473" s="51"/>
      <c r="O473" s="51"/>
      <c r="P473" s="51"/>
      <c r="R473" s="51"/>
      <c r="S473" s="51"/>
      <c r="U473" s="51"/>
      <c r="W473" s="51"/>
      <c r="X473" s="51"/>
      <c r="Y473" s="51"/>
      <c r="Z473" s="51"/>
      <c r="AB473" s="51"/>
      <c r="AC473" s="51"/>
    </row>
    <row r="474" spans="8:29" x14ac:dyDescent="0.25">
      <c r="H474" s="51"/>
      <c r="I474" s="51"/>
      <c r="J474" s="51"/>
      <c r="K474" s="51"/>
      <c r="M474" s="51"/>
      <c r="N474" s="51"/>
      <c r="O474" s="51"/>
      <c r="P474" s="51"/>
      <c r="R474" s="51"/>
      <c r="S474" s="51"/>
      <c r="U474" s="51"/>
      <c r="W474" s="51"/>
      <c r="X474" s="51"/>
      <c r="Y474" s="51"/>
      <c r="Z474" s="51"/>
      <c r="AB474" s="51"/>
      <c r="AC474" s="51"/>
    </row>
    <row r="475" spans="8:29" x14ac:dyDescent="0.25">
      <c r="H475" s="51"/>
      <c r="I475" s="51"/>
      <c r="J475" s="51"/>
      <c r="K475" s="51"/>
      <c r="M475" s="51"/>
      <c r="N475" s="51"/>
      <c r="O475" s="51"/>
      <c r="P475" s="51"/>
      <c r="R475" s="51"/>
      <c r="S475" s="51"/>
      <c r="U475" s="51"/>
      <c r="W475" s="51"/>
      <c r="X475" s="51"/>
      <c r="Y475" s="51"/>
      <c r="Z475" s="51"/>
      <c r="AB475" s="51"/>
      <c r="AC475" s="51"/>
    </row>
    <row r="476" spans="8:29" x14ac:dyDescent="0.25">
      <c r="H476" s="51"/>
      <c r="I476" s="51"/>
      <c r="J476" s="51"/>
      <c r="K476" s="51"/>
      <c r="M476" s="51"/>
      <c r="N476" s="51"/>
      <c r="O476" s="51"/>
      <c r="P476" s="51"/>
      <c r="R476" s="51"/>
      <c r="S476" s="51"/>
      <c r="U476" s="51"/>
      <c r="W476" s="51"/>
      <c r="X476" s="51"/>
      <c r="Y476" s="51"/>
      <c r="Z476" s="51"/>
      <c r="AB476" s="51"/>
      <c r="AC476" s="51"/>
    </row>
    <row r="477" spans="8:29" x14ac:dyDescent="0.25">
      <c r="H477" s="51"/>
      <c r="I477" s="51"/>
      <c r="J477" s="51"/>
      <c r="K477" s="51"/>
      <c r="M477" s="51"/>
      <c r="N477" s="51"/>
      <c r="O477" s="51"/>
      <c r="P477" s="51"/>
      <c r="R477" s="51"/>
      <c r="S477" s="51"/>
      <c r="U477" s="51"/>
      <c r="W477" s="51"/>
      <c r="X477" s="51"/>
      <c r="Y477" s="51"/>
      <c r="Z477" s="51"/>
      <c r="AB477" s="51"/>
      <c r="AC477" s="51"/>
    </row>
    <row r="478" spans="8:29" x14ac:dyDescent="0.25">
      <c r="H478" s="51"/>
      <c r="I478" s="51"/>
      <c r="J478" s="51"/>
      <c r="K478" s="51"/>
      <c r="M478" s="51"/>
      <c r="N478" s="51"/>
      <c r="O478" s="51"/>
      <c r="P478" s="51"/>
      <c r="R478" s="51"/>
      <c r="S478" s="51"/>
      <c r="U478" s="51"/>
      <c r="W478" s="51"/>
      <c r="X478" s="51"/>
      <c r="Y478" s="51"/>
      <c r="Z478" s="51"/>
      <c r="AB478" s="51"/>
      <c r="AC478" s="51"/>
    </row>
    <row r="479" spans="8:29" x14ac:dyDescent="0.25">
      <c r="H479" s="51"/>
      <c r="I479" s="51"/>
      <c r="J479" s="51"/>
      <c r="K479" s="51"/>
      <c r="M479" s="51"/>
      <c r="N479" s="51"/>
      <c r="O479" s="51"/>
      <c r="P479" s="51"/>
      <c r="R479" s="51"/>
      <c r="S479" s="51"/>
      <c r="U479" s="51"/>
      <c r="W479" s="51"/>
      <c r="X479" s="51"/>
      <c r="Y479" s="51"/>
      <c r="Z479" s="51"/>
      <c r="AB479" s="51"/>
      <c r="AC479" s="51"/>
    </row>
    <row r="480" spans="8:29" x14ac:dyDescent="0.25">
      <c r="H480" s="51"/>
      <c r="I480" s="51"/>
      <c r="J480" s="51"/>
      <c r="K480" s="51"/>
      <c r="M480" s="51"/>
      <c r="N480" s="51"/>
      <c r="O480" s="51"/>
      <c r="P480" s="51"/>
      <c r="R480" s="51"/>
      <c r="S480" s="51"/>
      <c r="U480" s="51"/>
      <c r="W480" s="51"/>
      <c r="X480" s="51"/>
      <c r="Y480" s="51"/>
      <c r="Z480" s="51"/>
      <c r="AB480" s="51"/>
      <c r="AC480" s="51"/>
    </row>
    <row r="481" spans="8:29" x14ac:dyDescent="0.25">
      <c r="H481" s="51"/>
      <c r="I481" s="51"/>
      <c r="J481" s="51"/>
      <c r="K481" s="51"/>
      <c r="M481" s="51"/>
      <c r="N481" s="51"/>
      <c r="O481" s="51"/>
      <c r="P481" s="51"/>
      <c r="R481" s="51"/>
      <c r="S481" s="51"/>
      <c r="U481" s="51"/>
      <c r="W481" s="51"/>
      <c r="X481" s="51"/>
      <c r="Y481" s="51"/>
      <c r="Z481" s="51"/>
      <c r="AB481" s="51"/>
      <c r="AC481" s="51"/>
    </row>
    <row r="482" spans="8:29" x14ac:dyDescent="0.25">
      <c r="H482" s="51"/>
      <c r="I482" s="51"/>
      <c r="J482" s="51"/>
      <c r="K482" s="51"/>
      <c r="M482" s="51"/>
      <c r="N482" s="51"/>
      <c r="O482" s="51"/>
      <c r="P482" s="51"/>
      <c r="R482" s="51"/>
      <c r="S482" s="51"/>
      <c r="U482" s="51"/>
      <c r="W482" s="51"/>
      <c r="X482" s="51"/>
      <c r="Y482" s="51"/>
      <c r="Z482" s="51"/>
      <c r="AB482" s="51"/>
      <c r="AC482" s="51"/>
    </row>
    <row r="483" spans="8:29" x14ac:dyDescent="0.25">
      <c r="H483" s="51"/>
      <c r="I483" s="51"/>
      <c r="J483" s="51"/>
      <c r="K483" s="51"/>
      <c r="M483" s="51"/>
      <c r="N483" s="51"/>
      <c r="O483" s="51"/>
      <c r="P483" s="51"/>
      <c r="R483" s="51"/>
      <c r="S483" s="51"/>
      <c r="U483" s="51"/>
      <c r="W483" s="51"/>
      <c r="X483" s="51"/>
      <c r="Y483" s="51"/>
      <c r="Z483" s="51"/>
      <c r="AB483" s="51"/>
      <c r="AC483" s="51"/>
    </row>
    <row r="484" spans="8:29" x14ac:dyDescent="0.25">
      <c r="H484" s="51"/>
      <c r="I484" s="51"/>
      <c r="J484" s="51"/>
      <c r="K484" s="51"/>
      <c r="M484" s="51"/>
      <c r="N484" s="51"/>
      <c r="O484" s="51"/>
      <c r="P484" s="51"/>
      <c r="R484" s="51"/>
      <c r="S484" s="51"/>
      <c r="U484" s="51"/>
      <c r="W484" s="51"/>
      <c r="X484" s="51"/>
      <c r="Y484" s="51"/>
      <c r="Z484" s="51"/>
      <c r="AB484" s="51"/>
      <c r="AC484" s="51"/>
    </row>
    <row r="485" spans="8:29" x14ac:dyDescent="0.25">
      <c r="H485" s="51"/>
      <c r="I485" s="51"/>
      <c r="J485" s="51"/>
      <c r="K485" s="51"/>
      <c r="M485" s="51"/>
      <c r="N485" s="51"/>
      <c r="O485" s="51"/>
      <c r="P485" s="51"/>
      <c r="R485" s="51"/>
      <c r="S485" s="51"/>
      <c r="U485" s="51"/>
      <c r="W485" s="51"/>
      <c r="X485" s="51"/>
      <c r="Y485" s="51"/>
      <c r="Z485" s="51"/>
      <c r="AB485" s="51"/>
      <c r="AC485" s="51"/>
    </row>
    <row r="486" spans="8:29" x14ac:dyDescent="0.25">
      <c r="H486" s="51"/>
      <c r="I486" s="51"/>
      <c r="J486" s="51"/>
      <c r="K486" s="51"/>
      <c r="M486" s="51"/>
      <c r="N486" s="51"/>
      <c r="O486" s="51"/>
      <c r="P486" s="51"/>
      <c r="R486" s="51"/>
      <c r="S486" s="51"/>
      <c r="U486" s="51"/>
      <c r="W486" s="51"/>
      <c r="X486" s="51"/>
      <c r="Y486" s="51"/>
      <c r="Z486" s="51"/>
      <c r="AB486" s="51"/>
      <c r="AC486" s="51"/>
    </row>
    <row r="487" spans="8:29" x14ac:dyDescent="0.25">
      <c r="H487" s="51"/>
      <c r="I487" s="51"/>
      <c r="J487" s="51"/>
      <c r="K487" s="51"/>
      <c r="M487" s="51"/>
      <c r="N487" s="51"/>
      <c r="O487" s="51"/>
      <c r="P487" s="51"/>
      <c r="R487" s="51"/>
      <c r="S487" s="51"/>
      <c r="U487" s="51"/>
      <c r="W487" s="51"/>
      <c r="X487" s="51"/>
      <c r="Y487" s="51"/>
      <c r="Z487" s="51"/>
      <c r="AB487" s="51"/>
      <c r="AC487" s="51"/>
    </row>
    <row r="488" spans="8:29" x14ac:dyDescent="0.25">
      <c r="H488" s="51"/>
      <c r="I488" s="51"/>
      <c r="J488" s="51"/>
      <c r="K488" s="51"/>
      <c r="M488" s="51"/>
      <c r="N488" s="51"/>
      <c r="O488" s="51"/>
      <c r="P488" s="51"/>
      <c r="R488" s="51"/>
      <c r="S488" s="51"/>
      <c r="U488" s="51"/>
      <c r="W488" s="51"/>
      <c r="X488" s="51"/>
      <c r="Y488" s="51"/>
      <c r="Z488" s="51"/>
      <c r="AB488" s="51"/>
      <c r="AC488" s="51"/>
    </row>
    <row r="489" spans="8:29" x14ac:dyDescent="0.25">
      <c r="H489" s="51"/>
      <c r="I489" s="51"/>
      <c r="J489" s="51"/>
      <c r="K489" s="51"/>
      <c r="M489" s="51"/>
      <c r="N489" s="51"/>
      <c r="O489" s="51"/>
      <c r="P489" s="51"/>
      <c r="R489" s="51"/>
      <c r="S489" s="51"/>
      <c r="U489" s="51"/>
      <c r="W489" s="51"/>
      <c r="X489" s="51"/>
      <c r="Y489" s="51"/>
      <c r="Z489" s="51"/>
      <c r="AB489" s="51"/>
      <c r="AC489" s="51"/>
    </row>
    <row r="490" spans="8:29" x14ac:dyDescent="0.25">
      <c r="H490" s="51"/>
      <c r="I490" s="51"/>
      <c r="J490" s="51"/>
      <c r="K490" s="51"/>
      <c r="M490" s="51"/>
      <c r="N490" s="51"/>
      <c r="O490" s="51"/>
      <c r="P490" s="51"/>
      <c r="R490" s="51"/>
      <c r="S490" s="51"/>
      <c r="U490" s="51"/>
      <c r="W490" s="51"/>
      <c r="X490" s="51"/>
      <c r="Y490" s="51"/>
      <c r="Z490" s="51"/>
      <c r="AB490" s="51"/>
      <c r="AC490" s="51"/>
    </row>
    <row r="491" spans="8:29" x14ac:dyDescent="0.25">
      <c r="H491" s="51"/>
      <c r="I491" s="51"/>
      <c r="J491" s="51"/>
      <c r="K491" s="51"/>
      <c r="M491" s="51"/>
      <c r="N491" s="51"/>
      <c r="O491" s="51"/>
      <c r="P491" s="51"/>
      <c r="R491" s="51"/>
      <c r="S491" s="51"/>
      <c r="U491" s="51"/>
      <c r="W491" s="51"/>
      <c r="X491" s="51"/>
      <c r="Y491" s="51"/>
      <c r="Z491" s="51"/>
      <c r="AB491" s="51"/>
      <c r="AC491" s="51"/>
    </row>
    <row r="492" spans="8:29" x14ac:dyDescent="0.25">
      <c r="H492" s="51"/>
      <c r="I492" s="51"/>
      <c r="J492" s="51"/>
      <c r="K492" s="51"/>
      <c r="M492" s="51"/>
      <c r="N492" s="51"/>
      <c r="O492" s="51"/>
      <c r="P492" s="51"/>
      <c r="R492" s="51"/>
      <c r="S492" s="51"/>
      <c r="U492" s="51"/>
      <c r="W492" s="51"/>
      <c r="X492" s="51"/>
      <c r="Y492" s="51"/>
      <c r="Z492" s="51"/>
      <c r="AB492" s="51"/>
      <c r="AC492" s="51"/>
    </row>
    <row r="493" spans="8:29" x14ac:dyDescent="0.25">
      <c r="H493" s="51"/>
      <c r="I493" s="51"/>
      <c r="J493" s="51"/>
      <c r="K493" s="51"/>
      <c r="M493" s="51"/>
      <c r="N493" s="51"/>
      <c r="O493" s="51"/>
      <c r="P493" s="51"/>
      <c r="R493" s="51"/>
      <c r="S493" s="51"/>
      <c r="U493" s="51"/>
      <c r="W493" s="51"/>
      <c r="X493" s="51"/>
      <c r="Y493" s="51"/>
      <c r="Z493" s="51"/>
      <c r="AB493" s="51"/>
      <c r="AC493" s="51"/>
    </row>
    <row r="494" spans="8:29" x14ac:dyDescent="0.25">
      <c r="H494" s="51"/>
      <c r="I494" s="51"/>
      <c r="J494" s="51"/>
      <c r="K494" s="51"/>
      <c r="M494" s="51"/>
      <c r="N494" s="51"/>
      <c r="O494" s="51"/>
      <c r="P494" s="51"/>
      <c r="R494" s="51"/>
      <c r="S494" s="51"/>
      <c r="U494" s="51"/>
      <c r="W494" s="51"/>
      <c r="X494" s="51"/>
      <c r="Y494" s="51"/>
      <c r="Z494" s="51"/>
      <c r="AB494" s="51"/>
      <c r="AC494" s="51"/>
    </row>
    <row r="495" spans="8:29" x14ac:dyDescent="0.25">
      <c r="H495" s="51"/>
      <c r="I495" s="51"/>
      <c r="J495" s="51"/>
      <c r="K495" s="51"/>
      <c r="M495" s="51"/>
      <c r="N495" s="51"/>
      <c r="O495" s="51"/>
      <c r="P495" s="51"/>
      <c r="R495" s="51"/>
      <c r="S495" s="51"/>
      <c r="U495" s="51"/>
      <c r="W495" s="51"/>
      <c r="X495" s="51"/>
      <c r="Y495" s="51"/>
      <c r="Z495" s="51"/>
      <c r="AB495" s="51"/>
      <c r="AC495" s="51"/>
    </row>
    <row r="496" spans="8:29" x14ac:dyDescent="0.25">
      <c r="H496" s="51"/>
      <c r="I496" s="51"/>
      <c r="J496" s="51"/>
      <c r="K496" s="51"/>
      <c r="M496" s="51"/>
      <c r="N496" s="51"/>
      <c r="O496" s="51"/>
      <c r="P496" s="51"/>
      <c r="R496" s="51"/>
      <c r="S496" s="51"/>
      <c r="U496" s="51"/>
      <c r="W496" s="51"/>
      <c r="X496" s="51"/>
      <c r="Y496" s="51"/>
      <c r="Z496" s="51"/>
      <c r="AB496" s="51"/>
      <c r="AC496" s="51"/>
    </row>
    <row r="497" spans="8:29" x14ac:dyDescent="0.25">
      <c r="H497" s="51"/>
      <c r="I497" s="51"/>
      <c r="J497" s="51"/>
      <c r="K497" s="51"/>
      <c r="M497" s="51"/>
      <c r="N497" s="51"/>
      <c r="O497" s="51"/>
      <c r="P497" s="51"/>
      <c r="R497" s="51"/>
      <c r="S497" s="51"/>
      <c r="U497" s="51"/>
      <c r="W497" s="51"/>
      <c r="X497" s="51"/>
      <c r="Y497" s="51"/>
      <c r="Z497" s="51"/>
      <c r="AB497" s="51"/>
      <c r="AC497" s="51"/>
    </row>
    <row r="498" spans="8:29" x14ac:dyDescent="0.25">
      <c r="H498" s="51"/>
      <c r="I498" s="51"/>
      <c r="J498" s="51"/>
      <c r="K498" s="51"/>
      <c r="M498" s="51"/>
      <c r="N498" s="51"/>
      <c r="O498" s="51"/>
      <c r="P498" s="51"/>
      <c r="R498" s="51"/>
      <c r="S498" s="51"/>
      <c r="U498" s="51"/>
      <c r="W498" s="51"/>
      <c r="X498" s="51"/>
      <c r="Y498" s="51"/>
      <c r="Z498" s="51"/>
      <c r="AB498" s="51"/>
      <c r="AC498" s="51"/>
    </row>
    <row r="499" spans="8:29" x14ac:dyDescent="0.25">
      <c r="H499" s="51"/>
      <c r="I499" s="51"/>
      <c r="J499" s="51"/>
      <c r="K499" s="51"/>
      <c r="M499" s="51"/>
      <c r="N499" s="51"/>
      <c r="O499" s="51"/>
      <c r="P499" s="51"/>
      <c r="R499" s="51"/>
      <c r="S499" s="51"/>
      <c r="U499" s="51"/>
      <c r="W499" s="51"/>
      <c r="X499" s="51"/>
      <c r="Y499" s="51"/>
      <c r="Z499" s="51"/>
      <c r="AB499" s="51"/>
      <c r="AC499" s="51"/>
    </row>
    <row r="500" spans="8:29" x14ac:dyDescent="0.25">
      <c r="H500" s="51"/>
      <c r="I500" s="51"/>
      <c r="J500" s="51"/>
      <c r="K500" s="51"/>
      <c r="M500" s="51"/>
      <c r="N500" s="51"/>
      <c r="O500" s="51"/>
      <c r="P500" s="51"/>
      <c r="R500" s="51"/>
      <c r="S500" s="51"/>
      <c r="U500" s="51"/>
      <c r="W500" s="51"/>
      <c r="X500" s="51"/>
      <c r="Y500" s="51"/>
      <c r="Z500" s="51"/>
      <c r="AB500" s="51"/>
      <c r="AC500" s="51"/>
    </row>
    <row r="501" spans="8:29" x14ac:dyDescent="0.25">
      <c r="H501" s="51"/>
      <c r="I501" s="51"/>
      <c r="J501" s="51"/>
      <c r="K501" s="51"/>
      <c r="M501" s="51"/>
      <c r="N501" s="51"/>
      <c r="O501" s="51"/>
      <c r="P501" s="51"/>
      <c r="R501" s="51"/>
      <c r="S501" s="51"/>
      <c r="U501" s="51"/>
      <c r="W501" s="51"/>
      <c r="X501" s="51"/>
      <c r="Y501" s="51"/>
      <c r="Z501" s="51"/>
      <c r="AB501" s="51"/>
      <c r="AC501" s="51"/>
    </row>
    <row r="502" spans="8:29" x14ac:dyDescent="0.25">
      <c r="H502" s="51"/>
      <c r="I502" s="51"/>
      <c r="J502" s="51"/>
      <c r="K502" s="51"/>
      <c r="M502" s="51"/>
      <c r="N502" s="51"/>
      <c r="O502" s="51"/>
      <c r="P502" s="51"/>
      <c r="R502" s="51"/>
      <c r="S502" s="51"/>
      <c r="U502" s="51"/>
      <c r="W502" s="51"/>
      <c r="X502" s="51"/>
      <c r="Y502" s="51"/>
      <c r="Z502" s="51"/>
      <c r="AB502" s="51"/>
      <c r="AC502" s="51"/>
    </row>
    <row r="503" spans="8:29" x14ac:dyDescent="0.25">
      <c r="H503" s="51"/>
      <c r="I503" s="51"/>
      <c r="J503" s="51"/>
      <c r="K503" s="51"/>
      <c r="M503" s="51"/>
      <c r="N503" s="51"/>
      <c r="O503" s="51"/>
      <c r="P503" s="51"/>
      <c r="R503" s="51"/>
      <c r="S503" s="51"/>
      <c r="U503" s="51"/>
      <c r="W503" s="51"/>
      <c r="X503" s="51"/>
      <c r="Y503" s="51"/>
      <c r="Z503" s="51"/>
      <c r="AB503" s="51"/>
      <c r="AC503" s="51"/>
    </row>
    <row r="504" spans="8:29" x14ac:dyDescent="0.25">
      <c r="H504" s="51"/>
      <c r="I504" s="51"/>
      <c r="J504" s="51"/>
      <c r="K504" s="51"/>
      <c r="M504" s="51"/>
      <c r="N504" s="51"/>
      <c r="O504" s="51"/>
      <c r="P504" s="51"/>
      <c r="R504" s="51"/>
      <c r="S504" s="51"/>
      <c r="U504" s="51"/>
      <c r="W504" s="51"/>
      <c r="X504" s="51"/>
      <c r="Y504" s="51"/>
      <c r="Z504" s="51"/>
      <c r="AB504" s="51"/>
      <c r="AC504" s="51"/>
    </row>
    <row r="505" spans="8:29" x14ac:dyDescent="0.25">
      <c r="H505" s="51"/>
      <c r="I505" s="51"/>
      <c r="J505" s="51"/>
      <c r="K505" s="51"/>
      <c r="M505" s="51"/>
      <c r="N505" s="51"/>
      <c r="O505" s="51"/>
      <c r="P505" s="51"/>
      <c r="R505" s="51"/>
      <c r="S505" s="51"/>
      <c r="U505" s="51"/>
      <c r="W505" s="51"/>
      <c r="X505" s="51"/>
      <c r="Y505" s="51"/>
      <c r="Z505" s="51"/>
      <c r="AB505" s="51"/>
      <c r="AC505" s="51"/>
    </row>
    <row r="506" spans="8:29" x14ac:dyDescent="0.25">
      <c r="H506" s="51"/>
      <c r="I506" s="51"/>
      <c r="J506" s="51"/>
      <c r="K506" s="51"/>
      <c r="M506" s="51"/>
      <c r="N506" s="51"/>
      <c r="O506" s="51"/>
      <c r="P506" s="51"/>
      <c r="R506" s="51"/>
      <c r="S506" s="51"/>
      <c r="U506" s="51"/>
      <c r="W506" s="51"/>
      <c r="X506" s="51"/>
      <c r="Y506" s="51"/>
      <c r="Z506" s="51"/>
      <c r="AB506" s="51"/>
      <c r="AC506" s="51"/>
    </row>
    <row r="507" spans="8:29" x14ac:dyDescent="0.25">
      <c r="H507" s="51"/>
      <c r="I507" s="51"/>
      <c r="J507" s="51"/>
      <c r="K507" s="51"/>
      <c r="M507" s="51"/>
      <c r="N507" s="51"/>
      <c r="O507" s="51"/>
      <c r="P507" s="51"/>
      <c r="R507" s="51"/>
      <c r="S507" s="51"/>
      <c r="U507" s="51"/>
      <c r="W507" s="51"/>
      <c r="X507" s="51"/>
      <c r="Y507" s="51"/>
      <c r="Z507" s="51"/>
      <c r="AB507" s="51"/>
      <c r="AC507" s="51"/>
    </row>
    <row r="508" spans="8:29" x14ac:dyDescent="0.25">
      <c r="H508" s="51"/>
      <c r="I508" s="51"/>
      <c r="J508" s="51"/>
      <c r="K508" s="51"/>
      <c r="M508" s="51"/>
      <c r="N508" s="51"/>
      <c r="O508" s="51"/>
      <c r="P508" s="51"/>
      <c r="R508" s="51"/>
      <c r="S508" s="51"/>
      <c r="U508" s="51"/>
      <c r="W508" s="51"/>
      <c r="X508" s="51"/>
      <c r="Y508" s="51"/>
      <c r="Z508" s="51"/>
      <c r="AB508" s="51"/>
      <c r="AC508" s="51"/>
    </row>
    <row r="509" spans="8:29" x14ac:dyDescent="0.25">
      <c r="H509" s="51"/>
      <c r="I509" s="51"/>
      <c r="J509" s="51"/>
      <c r="K509" s="51"/>
      <c r="M509" s="51"/>
      <c r="N509" s="51"/>
      <c r="O509" s="51"/>
      <c r="P509" s="51"/>
      <c r="R509" s="51"/>
      <c r="S509" s="51"/>
      <c r="U509" s="51"/>
      <c r="W509" s="51"/>
      <c r="X509" s="51"/>
      <c r="Y509" s="51"/>
      <c r="Z509" s="51"/>
      <c r="AB509" s="51"/>
      <c r="AC509" s="51"/>
    </row>
    <row r="510" spans="8:29" x14ac:dyDescent="0.25">
      <c r="H510" s="51"/>
      <c r="I510" s="51"/>
      <c r="J510" s="51"/>
      <c r="K510" s="51"/>
      <c r="M510" s="51"/>
      <c r="N510" s="51"/>
      <c r="O510" s="51"/>
      <c r="P510" s="51"/>
      <c r="R510" s="51"/>
      <c r="S510" s="51"/>
      <c r="U510" s="51"/>
      <c r="W510" s="51"/>
      <c r="X510" s="51"/>
      <c r="Y510" s="51"/>
      <c r="Z510" s="51"/>
      <c r="AB510" s="51"/>
      <c r="AC510" s="51"/>
    </row>
    <row r="511" spans="8:29" x14ac:dyDescent="0.25">
      <c r="H511" s="51"/>
      <c r="I511" s="51"/>
      <c r="J511" s="51"/>
      <c r="K511" s="51"/>
      <c r="M511" s="51"/>
      <c r="N511" s="51"/>
      <c r="O511" s="51"/>
      <c r="P511" s="51"/>
      <c r="R511" s="51"/>
      <c r="S511" s="51"/>
      <c r="U511" s="51"/>
      <c r="W511" s="51"/>
      <c r="X511" s="51"/>
      <c r="Y511" s="51"/>
      <c r="Z511" s="51"/>
      <c r="AB511" s="51"/>
      <c r="AC511" s="51"/>
    </row>
    <row r="512" spans="8:29" x14ac:dyDescent="0.25">
      <c r="H512" s="51"/>
      <c r="I512" s="51"/>
      <c r="J512" s="51"/>
      <c r="K512" s="51"/>
      <c r="M512" s="51"/>
      <c r="N512" s="51"/>
      <c r="O512" s="51"/>
      <c r="P512" s="51"/>
      <c r="R512" s="51"/>
      <c r="S512" s="51"/>
      <c r="U512" s="51"/>
      <c r="W512" s="51"/>
      <c r="X512" s="51"/>
      <c r="Y512" s="51"/>
      <c r="Z512" s="51"/>
      <c r="AB512" s="51"/>
      <c r="AC512" s="51"/>
    </row>
    <row r="513" spans="8:29" x14ac:dyDescent="0.25">
      <c r="H513" s="51"/>
      <c r="I513" s="51"/>
      <c r="J513" s="51"/>
      <c r="K513" s="51"/>
      <c r="M513" s="51"/>
      <c r="N513" s="51"/>
      <c r="O513" s="51"/>
      <c r="P513" s="51"/>
      <c r="R513" s="51"/>
      <c r="S513" s="51"/>
      <c r="U513" s="51"/>
      <c r="W513" s="51"/>
      <c r="X513" s="51"/>
      <c r="Y513" s="51"/>
      <c r="Z513" s="51"/>
      <c r="AB513" s="51"/>
      <c r="AC513" s="51"/>
    </row>
    <row r="514" spans="8:29" x14ac:dyDescent="0.25">
      <c r="H514" s="51"/>
      <c r="I514" s="51"/>
      <c r="J514" s="55"/>
      <c r="K514" s="51"/>
      <c r="M514" s="51"/>
      <c r="N514" s="51"/>
      <c r="O514" s="51"/>
      <c r="P514" s="51"/>
      <c r="R514" s="51"/>
      <c r="S514" s="51"/>
      <c r="U514" s="51"/>
      <c r="W514" s="51"/>
      <c r="X514" s="51"/>
      <c r="Y514" s="51"/>
      <c r="Z514" s="51"/>
      <c r="AB514" s="51"/>
      <c r="AC514" s="51"/>
    </row>
    <row r="515" spans="8:29" x14ac:dyDescent="0.25">
      <c r="H515" s="51"/>
      <c r="I515" s="51"/>
      <c r="J515" s="55"/>
      <c r="K515" s="51"/>
      <c r="M515" s="51"/>
      <c r="N515" s="51"/>
      <c r="O515" s="51"/>
      <c r="P515" s="51"/>
      <c r="R515" s="51"/>
      <c r="S515" s="51"/>
      <c r="U515" s="51"/>
      <c r="W515" s="51"/>
      <c r="X515" s="51"/>
      <c r="Y515" s="51"/>
      <c r="Z515" s="51"/>
      <c r="AB515" s="51"/>
      <c r="AC515" s="51"/>
    </row>
  </sheetData>
  <mergeCells count="295">
    <mergeCell ref="BP57:BR57"/>
    <mergeCell ref="AB47:AC47"/>
    <mergeCell ref="H52:I52"/>
    <mergeCell ref="H40:J40"/>
    <mergeCell ref="AR27:AS27"/>
    <mergeCell ref="AG38:AI38"/>
    <mergeCell ref="AG39:AH39"/>
    <mergeCell ref="AG43:AI43"/>
    <mergeCell ref="BP58:BR58"/>
    <mergeCell ref="W31:X31"/>
    <mergeCell ref="AW31:AX31"/>
    <mergeCell ref="AW42:AX42"/>
    <mergeCell ref="AM33:AO33"/>
    <mergeCell ref="AG33:AH33"/>
    <mergeCell ref="AG34:AI34"/>
    <mergeCell ref="BG50:BH50"/>
    <mergeCell ref="AR42:AT42"/>
    <mergeCell ref="AG44:AH44"/>
    <mergeCell ref="AG53:AH53"/>
    <mergeCell ref="BP56:BR56"/>
    <mergeCell ref="BB50:BD51"/>
    <mergeCell ref="BB52:BC52"/>
    <mergeCell ref="AR43:AS43"/>
    <mergeCell ref="BP51:BR51"/>
    <mergeCell ref="BP59:BR59"/>
    <mergeCell ref="BP60:BR60"/>
    <mergeCell ref="H29:I30"/>
    <mergeCell ref="H32:I32"/>
    <mergeCell ref="W42:X42"/>
    <mergeCell ref="W33:Y33"/>
    <mergeCell ref="W34:X34"/>
    <mergeCell ref="H44:J44"/>
    <mergeCell ref="H45:I45"/>
    <mergeCell ref="H46:I47"/>
    <mergeCell ref="H33:I33"/>
    <mergeCell ref="BB47:BC47"/>
    <mergeCell ref="BG39:BI39"/>
    <mergeCell ref="BG40:BH40"/>
    <mergeCell ref="BG31:BI32"/>
    <mergeCell ref="AB37:AC38"/>
    <mergeCell ref="M38:N39"/>
    <mergeCell ref="BB56:BD56"/>
    <mergeCell ref="BB57:BC57"/>
    <mergeCell ref="BL46:BM46"/>
    <mergeCell ref="AI46:AI55"/>
    <mergeCell ref="AG52:AH52"/>
    <mergeCell ref="M48:O48"/>
    <mergeCell ref="W30:Y30"/>
    <mergeCell ref="AR22:AS22"/>
    <mergeCell ref="BL39:BN39"/>
    <mergeCell ref="BL40:BM40"/>
    <mergeCell ref="AW43:AX43"/>
    <mergeCell ref="AW40:AY40"/>
    <mergeCell ref="BB46:BC46"/>
    <mergeCell ref="BB39:BC40"/>
    <mergeCell ref="BG18:BH18"/>
    <mergeCell ref="BG21:BI21"/>
    <mergeCell ref="BG22:BH22"/>
    <mergeCell ref="BG27:BI27"/>
    <mergeCell ref="BG28:BH28"/>
    <mergeCell ref="BG34:BH35"/>
    <mergeCell ref="BG36:BH36"/>
    <mergeCell ref="BG33:BH33"/>
    <mergeCell ref="BL24:BM24"/>
    <mergeCell ref="BL27:BN27"/>
    <mergeCell ref="BL28:BM28"/>
    <mergeCell ref="BL29:BN29"/>
    <mergeCell ref="BP53:BR53"/>
    <mergeCell ref="BP54:BR54"/>
    <mergeCell ref="AW21:AX22"/>
    <mergeCell ref="AW23:AX23"/>
    <mergeCell ref="AW30:AY30"/>
    <mergeCell ref="AW36:AY36"/>
    <mergeCell ref="AW53:AX53"/>
    <mergeCell ref="AW47:AY48"/>
    <mergeCell ref="AW49:AX49"/>
    <mergeCell ref="AW52:AY52"/>
    <mergeCell ref="BP52:BR52"/>
    <mergeCell ref="BB44:BD44"/>
    <mergeCell ref="AB46:AD46"/>
    <mergeCell ref="AR20:AT20"/>
    <mergeCell ref="AR19:AS19"/>
    <mergeCell ref="AR21:AT21"/>
    <mergeCell ref="AR34:AT34"/>
    <mergeCell ref="AR35:AS35"/>
    <mergeCell ref="AR25:AT25"/>
    <mergeCell ref="AR26:AT26"/>
    <mergeCell ref="BP55:BR55"/>
    <mergeCell ref="AW19:AY19"/>
    <mergeCell ref="AW20:AX20"/>
    <mergeCell ref="AW41:AX41"/>
    <mergeCell ref="BB23:BC23"/>
    <mergeCell ref="BB26:BD26"/>
    <mergeCell ref="BG49:BI49"/>
    <mergeCell ref="BB35:BD36"/>
    <mergeCell ref="BB37:BC37"/>
    <mergeCell ref="BB21:BD22"/>
    <mergeCell ref="BG44:BI44"/>
    <mergeCell ref="BG45:BH45"/>
    <mergeCell ref="BB45:BC45"/>
    <mergeCell ref="BB31:BD32"/>
    <mergeCell ref="BB33:BC33"/>
    <mergeCell ref="BL44:BM45"/>
    <mergeCell ref="AG20:AI20"/>
    <mergeCell ref="AG21:AH21"/>
    <mergeCell ref="AM15:AO15"/>
    <mergeCell ref="AM16:AN16"/>
    <mergeCell ref="AB30:AD31"/>
    <mergeCell ref="AB32:AC32"/>
    <mergeCell ref="AB9:AD9"/>
    <mergeCell ref="AB10:AC10"/>
    <mergeCell ref="AB42:AC42"/>
    <mergeCell ref="AM9:AO9"/>
    <mergeCell ref="AM10:AN10"/>
    <mergeCell ref="AB11:AD11"/>
    <mergeCell ref="AB28:AC28"/>
    <mergeCell ref="AB39:AC39"/>
    <mergeCell ref="AB41:AD41"/>
    <mergeCell ref="AM36:AN36"/>
    <mergeCell ref="AM34:AO35"/>
    <mergeCell ref="AG35:AH35"/>
    <mergeCell ref="AG32:AI32"/>
    <mergeCell ref="AB35:AD35"/>
    <mergeCell ref="AB36:AC36"/>
    <mergeCell ref="BP2:BS5"/>
    <mergeCell ref="BP50:BR50"/>
    <mergeCell ref="BF3:BI3"/>
    <mergeCell ref="BK3:BN3"/>
    <mergeCell ref="AQ3:AT3"/>
    <mergeCell ref="AV3:AY3"/>
    <mergeCell ref="BA3:BD3"/>
    <mergeCell ref="BB41:BC41"/>
    <mergeCell ref="BB27:BC27"/>
    <mergeCell ref="AW5:AY5"/>
    <mergeCell ref="AW6:AX6"/>
    <mergeCell ref="AW13:AY13"/>
    <mergeCell ref="BG8:BH8"/>
    <mergeCell ref="BG9:BI9"/>
    <mergeCell ref="BG10:BH10"/>
    <mergeCell ref="BG11:BI11"/>
    <mergeCell ref="BG12:BH12"/>
    <mergeCell ref="BL18:BM18"/>
    <mergeCell ref="BL10:BN10"/>
    <mergeCell ref="BL11:BM11"/>
    <mergeCell ref="BL23:BN23"/>
    <mergeCell ref="BP49:BR49"/>
    <mergeCell ref="BL30:BM30"/>
    <mergeCell ref="BL42:BN42"/>
    <mergeCell ref="BL5:BN5"/>
    <mergeCell ref="BL6:BM6"/>
    <mergeCell ref="BL7:BN7"/>
    <mergeCell ref="BL8:BM8"/>
    <mergeCell ref="BL17:BN17"/>
    <mergeCell ref="AR5:AT5"/>
    <mergeCell ref="AR6:AS6"/>
    <mergeCell ref="AR16:AT16"/>
    <mergeCell ref="AR17:AS17"/>
    <mergeCell ref="AR13:AT13"/>
    <mergeCell ref="AR14:AS14"/>
    <mergeCell ref="AW17:AX17"/>
    <mergeCell ref="BB17:BC17"/>
    <mergeCell ref="BG16:BI17"/>
    <mergeCell ref="BG4:BI4"/>
    <mergeCell ref="BB8:BD8"/>
    <mergeCell ref="BB9:BC9"/>
    <mergeCell ref="BB14:BD14"/>
    <mergeCell ref="BB15:BC15"/>
    <mergeCell ref="BB16:BD16"/>
    <mergeCell ref="BB12:BD12"/>
    <mergeCell ref="BG7:BI7"/>
    <mergeCell ref="AW16:AY16"/>
    <mergeCell ref="AW14:AX14"/>
    <mergeCell ref="BB13:BC13"/>
    <mergeCell ref="B2:E5"/>
    <mergeCell ref="H6:I7"/>
    <mergeCell ref="G3:J3"/>
    <mergeCell ref="H20:J20"/>
    <mergeCell ref="H21:I21"/>
    <mergeCell ref="H26:J26"/>
    <mergeCell ref="AB21:AC21"/>
    <mergeCell ref="AB15:AD15"/>
    <mergeCell ref="AB16:AD16"/>
    <mergeCell ref="AB17:AC17"/>
    <mergeCell ref="H8:I8"/>
    <mergeCell ref="M4:O4"/>
    <mergeCell ref="M5:N5"/>
    <mergeCell ref="AA3:AD3"/>
    <mergeCell ref="AB20:AD20"/>
    <mergeCell ref="H18:J18"/>
    <mergeCell ref="H19:I19"/>
    <mergeCell ref="H23:J24"/>
    <mergeCell ref="W16:Y16"/>
    <mergeCell ref="W17:X17"/>
    <mergeCell ref="AB23:AC23"/>
    <mergeCell ref="M25:O25"/>
    <mergeCell ref="R5:S5"/>
    <mergeCell ref="V3:Y3"/>
    <mergeCell ref="AL3:AO3"/>
    <mergeCell ref="L3:O3"/>
    <mergeCell ref="Q3:T3"/>
    <mergeCell ref="M22:N22"/>
    <mergeCell ref="W21:X21"/>
    <mergeCell ref="M18:N18"/>
    <mergeCell ref="M26:N26"/>
    <mergeCell ref="W4:X5"/>
    <mergeCell ref="W20:Y20"/>
    <mergeCell ref="W6:X7"/>
    <mergeCell ref="W14:X14"/>
    <mergeCell ref="R8:T8"/>
    <mergeCell ref="R9:S9"/>
    <mergeCell ref="R10:T10"/>
    <mergeCell ref="R11:S11"/>
    <mergeCell ref="R14:T15"/>
    <mergeCell ref="R16:S16"/>
    <mergeCell ref="R4:T4"/>
    <mergeCell ref="AB22:AD22"/>
    <mergeCell ref="AG4:AI4"/>
    <mergeCell ref="AG5:AH5"/>
    <mergeCell ref="AG16:AI17"/>
    <mergeCell ref="AG22:AI22"/>
    <mergeCell ref="AG23:AH23"/>
    <mergeCell ref="AF3:AI3"/>
    <mergeCell ref="M12:O12"/>
    <mergeCell ref="M13:N13"/>
    <mergeCell ref="M14:O14"/>
    <mergeCell ref="M15:N15"/>
    <mergeCell ref="M17:O17"/>
    <mergeCell ref="M27:O27"/>
    <mergeCell ref="M28:N28"/>
    <mergeCell ref="M21:O21"/>
    <mergeCell ref="W10:Y10"/>
    <mergeCell ref="W13:Y13"/>
    <mergeCell ref="W11:X11"/>
    <mergeCell ref="W22:Y22"/>
    <mergeCell ref="W23:X23"/>
    <mergeCell ref="M7:O7"/>
    <mergeCell ref="M8:N8"/>
    <mergeCell ref="M19:O20"/>
    <mergeCell ref="AB12:AC12"/>
    <mergeCell ref="AB27:AD27"/>
    <mergeCell ref="AG15:AI15"/>
    <mergeCell ref="AG8:AI8"/>
    <mergeCell ref="AG9:AH9"/>
    <mergeCell ref="AG10:AI10"/>
    <mergeCell ref="AG11:AH11"/>
    <mergeCell ref="W43:Y43"/>
    <mergeCell ref="R45:T45"/>
    <mergeCell ref="R46:S46"/>
    <mergeCell ref="B58:D58"/>
    <mergeCell ref="B50:D50"/>
    <mergeCell ref="W44:X44"/>
    <mergeCell ref="R52:T52"/>
    <mergeCell ref="R53:S53"/>
    <mergeCell ref="R56:S56"/>
    <mergeCell ref="R54:T55"/>
    <mergeCell ref="B57:D57"/>
    <mergeCell ref="B55:D55"/>
    <mergeCell ref="B56:D56"/>
    <mergeCell ref="B60:D60"/>
    <mergeCell ref="R36:T36"/>
    <mergeCell ref="R37:S37"/>
    <mergeCell ref="R40:T40"/>
    <mergeCell ref="R41:S41"/>
    <mergeCell ref="R35:S35"/>
    <mergeCell ref="R34:T34"/>
    <mergeCell ref="M36:O36"/>
    <mergeCell ref="M37:N37"/>
    <mergeCell ref="B59:D59"/>
    <mergeCell ref="H51:J51"/>
    <mergeCell ref="B51:D51"/>
    <mergeCell ref="B52:D52"/>
    <mergeCell ref="R18:T18"/>
    <mergeCell ref="R49:S50"/>
    <mergeCell ref="R19:S19"/>
    <mergeCell ref="H55:J55"/>
    <mergeCell ref="H56:I56"/>
    <mergeCell ref="B53:D53"/>
    <mergeCell ref="W48:Y48"/>
    <mergeCell ref="W41:Y41"/>
    <mergeCell ref="B54:D54"/>
    <mergeCell ref="H27:I27"/>
    <mergeCell ref="R23:T23"/>
    <mergeCell ref="R27:T27"/>
    <mergeCell ref="R28:S28"/>
    <mergeCell ref="R24:S24"/>
    <mergeCell ref="R30:T30"/>
    <mergeCell ref="R31:S31"/>
    <mergeCell ref="H41:I41"/>
    <mergeCell ref="M33:N33"/>
    <mergeCell ref="M49:N49"/>
    <mergeCell ref="M32:O32"/>
    <mergeCell ref="H34:I35"/>
    <mergeCell ref="B49:D49"/>
    <mergeCell ref="W50:Y50"/>
    <mergeCell ref="W51:X51"/>
  </mergeCells>
  <phoneticPr fontId="1" type="noConversion"/>
  <dataValidations count="9">
    <dataValidation type="list" errorStyle="information" allowBlank="1" showInputMessage="1" showErrorMessage="1" errorTitle="Izberi iz seznama" promptTitle="vodniki" sqref="H9:I10 M45:N45 H28:I28 H25:I25 H42:I42 H31:I31 K29 H53:I53 M6:N6 AG6:AH6 M9:N9 M23:N23 M34:N34 R17:S17 R32:S32 R42:S42 R20:S20 R57:S57 W12:X12 W18:X18 AW38:AX38 AB33:AC33 AB18:AC18 AB43:AC43 AB29:AC29 AG50:AH51 AG18:AH18 AG29:AH29 AG40:AH40 AM5:AN6 AM23:AN26 AM37:AN37 W15:X15 R6:S6 AM11:AN11 AR7:AS7 AR15:AS15 AR23:AS23 AW15:AX15 AR36:AS36 AR44:AS44 AR28:AS28 AW28:AX28 W29:X29 AW50:AX50 AW12:AX12 BB10:BC10 BB24:BC24 BB42:BC42 BB34:BC34 BB38:BC38 BB53:BC53 BG19:BH19 BG29:BH29 BG41:BH41 BG51:BH51 BL15:BM15 BL25:BM25 BL36:BM36 BL47:BM47 H16:I16 R51:S51 AG54:AG55 AG56:AH56 AG57" xr:uid="{00000000-0002-0000-0100-000000000000}">
      <formula1>vodniki</formula1>
    </dataValidation>
    <dataValidation type="list" allowBlank="1" showInputMessage="1" showErrorMessage="1" sqref="M44:N44 H19:I19 H52:I52 H21:I21 M18:N18 H56:I56 H45:I45 H33:I33 M8:N8 M26:N26 H41:I41 K28 AG56:AH56 M13:N13 M15:N15 M28:N28 M37:N37 M40:N40 M5:N5 AG5:AH5 M49:N49 M22:N22 M33:N33 R9:S9 R11:S11 R28:S28 R24:S24 R35:S35 R46:S46 R37:S37 R31:S31 R41:S41 R19:S19 R53:S53 R56:S56 W17:X17 W21:X21 W31:X31 W42:X42 W44:X44 W23:X23 W34:X34 W51:X51 AB32:AC32 AB17:AC17 AB10:AC10 AB12:AC12 AB21:AC21 AB36:AC36 BL46:BM46 AB47:AC47 AB42:AC42 AB28:AC28 AB23:AC23 AG49:AH49 AG9:AH9 AG11:AH11 AG21:AH21 AG23:AH23 AG33:AH33 AG35:AH35 AG44:AH44 AG39:AH39 AM5:AN5 AM21:AN21 AM16:AN16 AM36:AN36 AG53:AH53 W14:X14 R5:S5 AM10:AN10 AR6:AS6 AR17:AS17 AR14:AS14 AR22:AS22 AW20:AX20 AR35:AS35 AR43:AS43 AW17:AX17 AW14:AX14 AW6:AX6 AR27:AS27 AW23:AX23 AW27:AX27 AW31:AX31 AW41:AX41 AW43:AX43 AW53:AX53 AW49:AX49 AW11:AX11 BB9:BC9 BB15:BC15 BB17:BC17 BB23:BC23 BB41:BC41 BB27:BC27 BB45:BC45 BB47:BC47 BB33:BC33 BB37:BC37 BB52:BC52 BB13:BC13 BG8:BH8 BG10:BH10 BG12:BH12 BB57:BC57 BG18:BH18 BG22:BH22 BG28:BH28 BG36:BH36 BG33:BH33 BG40:BH40 BG45:BH45 BG50:BH50 BL6:BM6 BL8:BM8 BL14:BM14 BL18:BM18 BL11:BM11 BL24:BM24 BL28:BM28 BL30:BM30 BL35:BM35 BL40:BM40 AB39:AC39 R16:S16 W11 H8:I8 H15:I15 H27:I27" xr:uid="{00000000-0002-0000-0100-000001000000}">
      <formula1>težavnost</formula1>
    </dataValidation>
    <dataValidation errorStyle="information" allowBlank="1" showInputMessage="1" showErrorMessage="1" errorTitle="Izberi iz seznama" promptTitle="vodniki" sqref="P38" xr:uid="{00000000-0002-0000-0100-000003000000}"/>
    <dataValidation type="list" allowBlank="1" showInputMessage="1" showErrorMessage="1" sqref="J41 J30 AD38 J27 J52 O5 O44 AI5 O8 O22 O33 T19 T31 T41 AO10 T56 Y11 Y17 AD32 AD17 AD42 AD28 AI56 AI39 AO5 AO25 AO36 AH54 Y14 T5 AT6 AT14 AT22 AY14 AT35 AT43 AT27 AY22 AY27 AY49 AY42 AY11 BD9 BD23 BD40:BD41 BD33 BD37 BD52 BI18 BI28 BI35 BI40 BI50 BN14 BN24 BN35 BN46 J15 J8:J9 BD46 O39" xr:uid="{00000000-0002-0000-0100-000004000000}">
      <formula1>poti</formula1>
    </dataValidation>
    <dataValidation type="list" allowBlank="1" showInputMessage="1" showErrorMessage="1" sqref="J25 J53 J21 J45 J35 J42 J56 J47 O18 AI6 O26 J33 O45 J19 J31 J28 O13 O15 O28 O37 O40 O9 O6 AD39 O49 O23 O34 T9 T11 T17 T24 T35 T46 T37 T32 T42 T20 T28 T53 T50:T51 T57 Y12 Y18 Y5 Y21 AY38 Y7 Y31 Y42 Y44 Y23 Y34 Y51 AD33 AD18 AD10 AD12 AD21 AD36 BN47 AD47 AD43 AD29 AD23 AI57 AI9 AI11 AI21 AI23 AI33 AI35 AI44 AI18 AI29 AI40 AO6 AO26 AO16 AO37 AH55 Y15 T6 AO11 AT7 AT17 AT15 AT23 AY20 AT36 AT44 AY17 AY15 AY6 AT28 AY23 AY28 AY31 Y29 AY41 AY43 AY53 AY50 AY12 BD10 BD15 BD17 BD24 BD42 BD27 BD45 BD47 BD34 BD38 BD53 BD13 BI8 BI10 BI12 BD57 BI19 BI22 BI29 BI36 BI33 BI41 BI45 BI51 BN6 BN8 BN15 BN18 BN11 BN25 BN28 BN30 BN36 BN40 J10 J16" xr:uid="{00000000-0002-0000-0100-000005000000}">
      <formula1>gorovje</formula1>
    </dataValidation>
    <dataValidation type="list" errorStyle="information" allowBlank="1" showInputMessage="1" showErrorMessage="1" error="Ni na seznamu" sqref="M43:O43 J29 H23 H40:J40 H13 M4:O4 H51:J51 H26:J26 H6 AG4:AI4 H29 M7:O7 M21:O21 M32:O32 R18:T18 R30:T30 R40:T40 R14 AM9:AO9 BL44 R54 W10 W16:Y16 AW36 W13:Y13 AB15:AD16 AB41:AD41 AB27:AD27 AG47 AG16 AG26 AG38:AI38 AM33:AM34 AN33:AO33 AB30 R4:T4 AR5:AT5 AR13:AT13 AR19:AR20 AT19:AT20 AS20 AW13:AY13 AR34:AT34 AR42:AT42 AR25:AR26 AW26:AY26 W27 AW47 BB8:BD8 BB21 BB39 BB31 BB35 BB50 BG16 BG27:BI27 BG39:BI39 BG49:BI49 BL13:BN13 BL23:BN23 AG52" xr:uid="{00000000-0002-0000-0100-000006000000}">
      <formula1>ture</formula1>
    </dataValidation>
    <dataValidation type="list" errorStyle="information" allowBlank="1" showInputMessage="1" showErrorMessage="1" sqref="H18:J18 H20:J20 H34 H46 H44:J44 M17:O17 M12:O12 M25:O25 M14:O14 M27:O27 M36:O36 M38 H55:J55 AM15:AO15 M48:O48 R8:T8 R10:T10 R23:T23 R34:T34 R45:T45 R36:T36 R27:T27 R52:T52 R49 W4 W20:Y20 W48 W6 W30:Y30 W41:Y41 W43:Y43 W22:Y22 W33:Y33 W50:Y50 AB9:AD9 AB11:AD11 AB20:AD20 AB35:AD35 BL39:BN39 AB46:AD46 AB22:AD22 AG8:AI8 AG10:AI10 AG20:AI20 AG22:AI22 AG32:AI32 AG34:AI34 AG43:AI43 H32 J32 AR16:AT16 AW16:AY16 AW5:AY5 AW19:AY19 AW21 AY21 AW30:AY30 AW40:AY40 AW52:AY52 AW42 BB14:BD14 BB16:BD16 BB26:BD26 BB44:BD44 AB37 BB12:BD12 BG7:BI7 BG9:BI9 BG11:BI11 BB56:BD56 BG21:BI21 BI34 BG34 BG31 BG44:BI44 BL5:BN5 BL7:BN7 BL17:BN17 BL10:BN10 BL27:BN27 BL29:BN29 BB46" xr:uid="{00000000-0002-0000-0100-000007000000}">
      <formula1>ture2</formula1>
    </dataValidation>
    <dataValidation errorStyle="information" allowBlank="1" showInputMessage="1" showErrorMessage="1" error="Ni na seznamu" sqref="J6" xr:uid="{00000000-0002-0000-0100-00000A000000}"/>
    <dataValidation type="list" errorStyle="information" allowBlank="1" showInputMessage="1" showErrorMessage="1" promptTitle="=gorovje" sqref="J34 J46 T49 Y4 Y6" xr:uid="{00000000-0002-0000-0100-00000B000000}">
      <formula1>poti</formula1>
    </dataValidation>
  </dataValidations>
  <hyperlinks>
    <hyperlink ref="B32" r:id="rId1" display="Gorovje" xr:uid="{00000000-0004-0000-0100-000000000000}"/>
    <hyperlink ref="B33" r:id="rId2" xr:uid="{00000000-0004-0000-0100-000001000000}"/>
    <hyperlink ref="B26" r:id="rId3" display="Poti" xr:uid="{00000000-0004-0000-0100-000002000000}"/>
    <hyperlink ref="B27" r:id="rId4" xr:uid="{00000000-0004-0000-0100-000003000000}"/>
    <hyperlink ref="B28" r:id="rId5" xr:uid="{00000000-0004-0000-0100-000004000000}"/>
    <hyperlink ref="B29" r:id="rId6" xr:uid="{00000000-0004-0000-0100-000005000000}"/>
    <hyperlink ref="B30" r:id="rId7" xr:uid="{00000000-0004-0000-0100-000006000000}"/>
    <hyperlink ref="B34" r:id="rId8" xr:uid="{00000000-0004-0000-0100-000007000000}"/>
    <hyperlink ref="B35" r:id="rId9" xr:uid="{00000000-0004-0000-0100-000008000000}"/>
    <hyperlink ref="B36" r:id="rId10" xr:uid="{00000000-0004-0000-0100-000009000000}"/>
    <hyperlink ref="B37" r:id="rId11" display="PDH" xr:uid="{00000000-0004-0000-0100-00000A000000}"/>
    <hyperlink ref="B39" r:id="rId12" xr:uid="{00000000-0004-0000-0100-00000B000000}"/>
    <hyperlink ref="B40" r:id="rId13" xr:uid="{00000000-0004-0000-0100-00000C000000}"/>
    <hyperlink ref="B42" r:id="rId14" xr:uid="{00000000-0004-0000-0100-00000D000000}"/>
    <hyperlink ref="B41" r:id="rId15" xr:uid="{00000000-0004-0000-0100-00000E000000}"/>
    <hyperlink ref="B38" r:id="rId16" xr:uid="{00000000-0004-0000-0100-00000F000000}"/>
    <hyperlink ref="B46" r:id="rId17" xr:uid="{00000000-0004-0000-0100-000010000000}"/>
    <hyperlink ref="B47" r:id="rId18" xr:uid="{00000000-0004-0000-0100-000011000000}"/>
    <hyperlink ref="B44" r:id="rId19" xr:uid="{00000000-0004-0000-0100-000012000000}"/>
    <hyperlink ref="B50" r:id="rId20" xr:uid="{00000000-0004-0000-0100-000014000000}"/>
    <hyperlink ref="BP32" r:id="rId21" display="Gorovje" xr:uid="{E99F4B8B-85B9-403B-941F-9A4E14440161}"/>
    <hyperlink ref="BP33" r:id="rId22" xr:uid="{EBF2A2E1-60B4-4BDA-B415-311890695258}"/>
    <hyperlink ref="BP26" r:id="rId23" display="Poti" xr:uid="{DF8133C4-0FD3-41C7-A532-6A4EB64932D9}"/>
    <hyperlink ref="BP27" r:id="rId24" xr:uid="{EDFDB9B5-1160-45B4-9EE8-52D4AF06ACF1}"/>
    <hyperlink ref="BP28" r:id="rId25" xr:uid="{6AD8DBDC-647B-454C-8311-525BAB2A6620}"/>
    <hyperlink ref="BP29" r:id="rId26" xr:uid="{1A49FE88-3399-4FF5-9820-A975A9B55F14}"/>
    <hyperlink ref="BP30" r:id="rId27" xr:uid="{244F2C1F-6919-4D90-B032-2BBFDE5B2197}"/>
    <hyperlink ref="BP34" r:id="rId28" xr:uid="{CD28978E-DF8D-4907-AF92-05A60C3DD5C2}"/>
    <hyperlink ref="BP35" r:id="rId29" xr:uid="{4FE51ED0-FE98-4792-B392-AB554A8B073A}"/>
    <hyperlink ref="BP36" r:id="rId30" xr:uid="{0B8EC095-694D-4FB7-904E-2F35FEAF91CD}"/>
    <hyperlink ref="BP37" r:id="rId31" display="PDH" xr:uid="{E28788EC-46EE-45CA-B000-8A3AE4148DE6}"/>
    <hyperlink ref="BP39" r:id="rId32" xr:uid="{5FBEA81C-2347-4CFF-862B-0264C0B6CC59}"/>
    <hyperlink ref="BP40" r:id="rId33" xr:uid="{34F3894F-F142-4FB2-8333-F188C117F442}"/>
    <hyperlink ref="BP38" r:id="rId34" xr:uid="{7CB1E9C7-6198-4AFA-9334-50D6E6779558}"/>
    <hyperlink ref="B45" r:id="rId35" xr:uid="{37453277-D66E-4744-9AE0-A9457A0446A1}"/>
    <hyperlink ref="BP46" r:id="rId36" xr:uid="{CBB49CB9-4799-43BB-B48A-E27EFD6A1B3E}"/>
    <hyperlink ref="BP47" r:id="rId37" xr:uid="{E62D86F6-80C1-4438-8A20-75C0D60738E2}"/>
    <hyperlink ref="BP44" r:id="rId38" xr:uid="{84BD233B-F961-4AF0-981B-04BD11A7CAF3}"/>
    <hyperlink ref="BP45" r:id="rId39" xr:uid="{85B1EFF1-3688-4757-83AA-DA60387FD606}"/>
    <hyperlink ref="BP42" r:id="rId40" xr:uid="{A92F7E0A-C4A5-4AEA-806B-B83ACBB26B23}"/>
    <hyperlink ref="BP41" r:id="rId41" xr:uid="{3B137A5E-B467-4795-A703-4AF4A2D712FE}"/>
    <hyperlink ref="BP50" r:id="rId42" xr:uid="{C188393E-14BE-43D9-B77B-7E80B6AD06A3}"/>
  </hyperlinks>
  <printOptions horizontalCentered="1"/>
  <pageMargins left="0.19685039370078741" right="0.19685039370078741" top="0.39370078740157483" bottom="0.19685039370078741" header="0" footer="0"/>
  <pageSetup paperSize="8" scale="84" orientation="landscape" r:id="rId43"/>
  <colBreaks count="1" manualBreakCount="1">
    <brk id="36"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8F3E-C2B1-4807-ADF2-F920C00EFAED}">
  <sheetPr>
    <tabColor rgb="FF91E1FF"/>
  </sheetPr>
  <dimension ref="B1:DT97"/>
  <sheetViews>
    <sheetView topLeftCell="A31" zoomScale="115" zoomScaleNormal="115" workbookViewId="0">
      <pane xSplit="4" topLeftCell="E1" activePane="topRight" state="frozen"/>
      <selection pane="topRight" activeCell="I8" sqref="I8"/>
    </sheetView>
  </sheetViews>
  <sheetFormatPr defaultRowHeight="12.75" x14ac:dyDescent="0.2"/>
  <cols>
    <col min="1" max="1" width="1.42578125" style="1" customWidth="1"/>
    <col min="2" max="2" width="19.5703125" style="1" bestFit="1" customWidth="1"/>
    <col min="3" max="3" width="10" style="785" customWidth="1"/>
    <col min="4" max="4" width="5.7109375" style="20" customWidth="1"/>
    <col min="5" max="5" width="1.42578125" style="20" customWidth="1"/>
    <col min="6" max="6" width="5.7109375" style="20" customWidth="1"/>
    <col min="7" max="8" width="14.28515625" style="20" customWidth="1"/>
    <col min="9" max="9" width="17.42578125" style="20" bestFit="1" customWidth="1"/>
    <col min="10" max="13" width="14.28515625" style="20" customWidth="1"/>
    <col min="14" max="14" width="1.42578125" style="20" customWidth="1"/>
    <col min="15" max="15" width="5.7109375" style="20" customWidth="1"/>
    <col min="16" max="20" width="14.28515625" style="20" customWidth="1"/>
    <col min="21" max="21" width="1.42578125" style="20" customWidth="1"/>
    <col min="22" max="22" width="5.7109375" style="20" customWidth="1"/>
    <col min="23" max="23" width="17.5703125" style="20" bestFit="1" customWidth="1"/>
    <col min="24" max="24" width="15.28515625" style="20" bestFit="1" customWidth="1"/>
    <col min="25" max="28" width="14.28515625" style="20" customWidth="1"/>
    <col min="29" max="29" width="17.85546875" style="20" bestFit="1" customWidth="1"/>
    <col min="30" max="30" width="1.42578125" style="20" customWidth="1"/>
    <col min="31" max="31" width="5.7109375" style="20" customWidth="1"/>
    <col min="32" max="60" width="14.28515625" style="20" customWidth="1"/>
    <col min="61" max="107" width="14.28515625" style="1" customWidth="1"/>
    <col min="108" max="108" width="7.140625" style="1" customWidth="1"/>
    <col min="109" max="120" width="14.28515625" style="20" customWidth="1"/>
    <col min="121" max="121" width="1.42578125" style="1" customWidth="1"/>
    <col min="122" max="122" width="5.7109375" style="20" customWidth="1"/>
    <col min="123" max="123" width="10" style="20" customWidth="1"/>
    <col min="124" max="124" width="20" style="700" customWidth="1"/>
    <col min="125" max="16384" width="9.140625" style="1"/>
  </cols>
  <sheetData>
    <row r="1" spans="2:124" ht="7.5" customHeight="1" x14ac:dyDescent="0.2"/>
    <row r="2" spans="2:124" s="699" customFormat="1" ht="18.75" thickBot="1" x14ac:dyDescent="0.3">
      <c r="B2" s="1600" t="s">
        <v>800</v>
      </c>
      <c r="C2" s="1600"/>
      <c r="F2" s="1596" t="s">
        <v>0</v>
      </c>
      <c r="G2" s="1597"/>
      <c r="N2" s="951"/>
      <c r="O2" s="1598" t="s">
        <v>1</v>
      </c>
      <c r="P2" s="1599"/>
      <c r="U2" s="951"/>
      <c r="V2" s="1599" t="s">
        <v>2</v>
      </c>
      <c r="W2" s="1599"/>
      <c r="AE2" s="1598" t="s">
        <v>3</v>
      </c>
      <c r="AF2" s="1599"/>
      <c r="DE2" s="915"/>
      <c r="DF2" s="915"/>
      <c r="DG2" s="915"/>
      <c r="DH2" s="915"/>
      <c r="DI2" s="915"/>
      <c r="DJ2" s="915"/>
      <c r="DK2" s="915"/>
      <c r="DL2" s="915"/>
      <c r="DM2" s="915"/>
      <c r="DN2" s="915"/>
      <c r="DO2" s="915"/>
      <c r="DP2" s="915"/>
    </row>
    <row r="3" spans="2:124" s="728" customFormat="1" ht="15.75" customHeight="1" thickTop="1" x14ac:dyDescent="0.25">
      <c r="B3" s="1384" t="s">
        <v>801</v>
      </c>
      <c r="C3" s="786"/>
      <c r="D3" s="779"/>
      <c r="E3" s="953"/>
      <c r="F3" s="780"/>
      <c r="G3" s="858" t="s">
        <v>805</v>
      </c>
      <c r="H3" s="762"/>
      <c r="I3" s="1371" t="s">
        <v>840</v>
      </c>
      <c r="J3" s="762" t="s">
        <v>805</v>
      </c>
      <c r="K3" s="763" t="s">
        <v>802</v>
      </c>
      <c r="L3" s="764" t="s">
        <v>802</v>
      </c>
      <c r="M3" s="765" t="s">
        <v>802</v>
      </c>
      <c r="N3" s="953"/>
      <c r="O3" s="938"/>
      <c r="P3" s="921" t="s">
        <v>766</v>
      </c>
      <c r="Q3" s="835" t="s">
        <v>767</v>
      </c>
      <c r="R3" s="764" t="s">
        <v>802</v>
      </c>
      <c r="S3" s="764" t="s">
        <v>802</v>
      </c>
      <c r="T3" s="1047" t="s">
        <v>803</v>
      </c>
      <c r="U3" s="953"/>
      <c r="V3" s="938"/>
      <c r="W3" s="921" t="s">
        <v>802</v>
      </c>
      <c r="X3" s="764" t="s">
        <v>802</v>
      </c>
      <c r="Y3" s="764" t="s">
        <v>802</v>
      </c>
      <c r="Z3" s="764" t="s">
        <v>802</v>
      </c>
      <c r="AA3" s="835" t="s">
        <v>803</v>
      </c>
      <c r="AB3" s="1380" t="s">
        <v>772</v>
      </c>
      <c r="AC3" s="1052" t="s">
        <v>805</v>
      </c>
      <c r="AD3" s="978"/>
      <c r="AE3" s="834"/>
      <c r="AF3" s="968"/>
      <c r="AG3" s="968"/>
      <c r="AH3" s="968"/>
      <c r="AI3" s="968"/>
      <c r="AJ3" s="968"/>
      <c r="AK3" s="968"/>
      <c r="AL3" s="968"/>
      <c r="AM3" s="968"/>
      <c r="AN3" s="968"/>
      <c r="AO3" s="968"/>
      <c r="AP3" s="968"/>
      <c r="AQ3" s="968"/>
      <c r="AR3" s="968"/>
      <c r="AS3" s="968"/>
      <c r="AT3" s="968"/>
      <c r="AU3" s="968"/>
      <c r="AV3" s="968"/>
      <c r="AW3" s="968"/>
      <c r="AX3" s="968"/>
      <c r="AY3" s="968"/>
      <c r="AZ3" s="968"/>
      <c r="BA3" s="968"/>
      <c r="BB3" s="968"/>
      <c r="BC3" s="968"/>
      <c r="BD3" s="968"/>
      <c r="BE3" s="968"/>
      <c r="BF3" s="968"/>
      <c r="BG3" s="968"/>
      <c r="BH3" s="968"/>
      <c r="BI3" s="968"/>
      <c r="BJ3" s="968"/>
      <c r="BK3" s="968"/>
      <c r="BL3" s="968"/>
      <c r="BM3" s="968"/>
      <c r="BN3" s="968"/>
      <c r="BO3" s="968"/>
      <c r="BP3" s="968"/>
      <c r="BQ3" s="968"/>
      <c r="BR3" s="968"/>
      <c r="BS3" s="968"/>
      <c r="BT3" s="968"/>
      <c r="BU3" s="968"/>
      <c r="BV3" s="968"/>
      <c r="BW3" s="968"/>
      <c r="BX3" s="968"/>
      <c r="BY3" s="968"/>
      <c r="BZ3" s="968"/>
      <c r="CA3" s="968"/>
      <c r="CB3" s="968"/>
      <c r="CC3" s="968"/>
      <c r="CD3" s="968"/>
      <c r="CE3" s="968"/>
      <c r="CF3" s="968"/>
      <c r="CG3" s="968"/>
      <c r="CH3" s="968"/>
      <c r="CI3" s="968"/>
      <c r="CJ3" s="968"/>
      <c r="CK3" s="968"/>
      <c r="CL3" s="968"/>
      <c r="CM3" s="968"/>
      <c r="CN3" s="968"/>
      <c r="CO3" s="968"/>
      <c r="CP3" s="968"/>
      <c r="CQ3" s="968"/>
      <c r="CR3" s="968"/>
      <c r="CS3" s="968"/>
      <c r="CT3" s="968"/>
      <c r="CU3" s="968"/>
      <c r="CV3" s="968"/>
      <c r="CW3" s="968"/>
      <c r="CX3" s="968"/>
      <c r="CY3" s="968"/>
      <c r="CZ3" s="968"/>
      <c r="DA3" s="968"/>
      <c r="DB3" s="968"/>
      <c r="DC3" s="1058"/>
      <c r="DD3" s="953"/>
      <c r="DE3" s="1026" t="s">
        <v>808</v>
      </c>
      <c r="DF3" s="1026" t="s">
        <v>808</v>
      </c>
      <c r="DG3" s="1026" t="s">
        <v>808</v>
      </c>
      <c r="DH3" s="1026" t="s">
        <v>808</v>
      </c>
      <c r="DI3" s="1026" t="s">
        <v>808</v>
      </c>
      <c r="DJ3" s="1026" t="s">
        <v>808</v>
      </c>
      <c r="DK3" s="1026" t="s">
        <v>808</v>
      </c>
      <c r="DL3" s="1026" t="s">
        <v>808</v>
      </c>
      <c r="DM3" s="1026" t="s">
        <v>808</v>
      </c>
      <c r="DN3" s="1026" t="s">
        <v>808</v>
      </c>
      <c r="DO3" s="1026" t="s">
        <v>808</v>
      </c>
      <c r="DP3" s="1026" t="s">
        <v>808</v>
      </c>
      <c r="DR3" s="1085"/>
      <c r="DS3" s="1118"/>
      <c r="DT3" s="1086" t="s">
        <v>801</v>
      </c>
    </row>
    <row r="4" spans="2:124" s="761" customFormat="1" ht="33.75" customHeight="1" x14ac:dyDescent="0.25">
      <c r="B4" s="1006" t="s">
        <v>781</v>
      </c>
      <c r="C4" s="787"/>
      <c r="D4" s="759"/>
      <c r="E4" s="961"/>
      <c r="F4" s="760"/>
      <c r="G4" s="859" t="s">
        <v>464</v>
      </c>
      <c r="H4" s="768"/>
      <c r="I4" s="1372" t="s">
        <v>831</v>
      </c>
      <c r="J4" s="768" t="s">
        <v>261</v>
      </c>
      <c r="K4" s="769" t="s">
        <v>832</v>
      </c>
      <c r="L4" s="769" t="s">
        <v>771</v>
      </c>
      <c r="M4" s="770" t="s">
        <v>768</v>
      </c>
      <c r="N4" s="954"/>
      <c r="O4" s="939"/>
      <c r="P4" s="922" t="s">
        <v>780</v>
      </c>
      <c r="Q4" s="837" t="s">
        <v>523</v>
      </c>
      <c r="R4" s="769" t="s">
        <v>810</v>
      </c>
      <c r="S4" s="769" t="s">
        <v>812</v>
      </c>
      <c r="T4" s="770" t="s">
        <v>814</v>
      </c>
      <c r="U4" s="954"/>
      <c r="V4" s="939"/>
      <c r="W4" s="922" t="s">
        <v>821</v>
      </c>
      <c r="X4" s="769" t="s">
        <v>823</v>
      </c>
      <c r="Y4" s="769" t="s">
        <v>826</v>
      </c>
      <c r="Z4" s="769" t="s">
        <v>828</v>
      </c>
      <c r="AA4" s="837" t="s">
        <v>829</v>
      </c>
      <c r="AB4" s="1381" t="s">
        <v>129</v>
      </c>
      <c r="AC4" s="1053" t="s">
        <v>308</v>
      </c>
      <c r="AD4" s="979"/>
      <c r="AE4" s="836"/>
      <c r="AF4" s="838"/>
      <c r="AG4" s="838"/>
      <c r="AH4" s="838"/>
      <c r="AI4" s="838"/>
      <c r="AJ4" s="838"/>
      <c r="AK4" s="838"/>
      <c r="AL4" s="838"/>
      <c r="AM4" s="838"/>
      <c r="AN4" s="838"/>
      <c r="AO4" s="838"/>
      <c r="AP4" s="838"/>
      <c r="AQ4" s="838"/>
      <c r="AR4" s="838"/>
      <c r="AS4" s="838"/>
      <c r="AT4" s="838"/>
      <c r="AU4" s="838"/>
      <c r="AV4" s="838"/>
      <c r="AW4" s="838"/>
      <c r="AX4" s="838"/>
      <c r="AY4" s="838"/>
      <c r="AZ4" s="838"/>
      <c r="BA4" s="838"/>
      <c r="BB4" s="838"/>
      <c r="BC4" s="838"/>
      <c r="BD4" s="838"/>
      <c r="BE4" s="838"/>
      <c r="BF4" s="838"/>
      <c r="BG4" s="838"/>
      <c r="BH4" s="838"/>
      <c r="BI4" s="838"/>
      <c r="BJ4" s="838"/>
      <c r="BK4" s="838"/>
      <c r="BL4" s="838"/>
      <c r="BM4" s="838"/>
      <c r="BN4" s="838"/>
      <c r="BO4" s="838"/>
      <c r="BP4" s="838"/>
      <c r="BQ4" s="838"/>
      <c r="BR4" s="838"/>
      <c r="BS4" s="838"/>
      <c r="BT4" s="838"/>
      <c r="BU4" s="838"/>
      <c r="BV4" s="838"/>
      <c r="BW4" s="838"/>
      <c r="BX4" s="838"/>
      <c r="BY4" s="838"/>
      <c r="BZ4" s="838"/>
      <c r="CA4" s="838"/>
      <c r="CB4" s="838"/>
      <c r="CC4" s="838"/>
      <c r="CD4" s="838"/>
      <c r="CE4" s="838"/>
      <c r="CF4" s="838"/>
      <c r="CG4" s="838"/>
      <c r="CH4" s="838"/>
      <c r="CI4" s="838"/>
      <c r="CJ4" s="838"/>
      <c r="CK4" s="838"/>
      <c r="CL4" s="838"/>
      <c r="CM4" s="838"/>
      <c r="CN4" s="838"/>
      <c r="CO4" s="838"/>
      <c r="CP4" s="838"/>
      <c r="CQ4" s="838"/>
      <c r="CR4" s="838"/>
      <c r="CS4" s="838"/>
      <c r="CT4" s="838"/>
      <c r="CU4" s="838"/>
      <c r="CV4" s="838"/>
      <c r="CW4" s="838"/>
      <c r="CX4" s="838"/>
      <c r="CY4" s="838"/>
      <c r="CZ4" s="838"/>
      <c r="DA4" s="838"/>
      <c r="DB4" s="838"/>
      <c r="DC4" s="1059"/>
      <c r="DD4" s="954"/>
      <c r="DE4" s="1027" t="s">
        <v>809</v>
      </c>
      <c r="DF4" s="1027" t="s">
        <v>818</v>
      </c>
      <c r="DG4" s="1027"/>
      <c r="DH4" s="1027"/>
      <c r="DI4" s="1027"/>
      <c r="DJ4" s="1027"/>
      <c r="DK4" s="1027"/>
      <c r="DL4" s="1027"/>
      <c r="DM4" s="1027"/>
      <c r="DN4" s="1027"/>
      <c r="DO4" s="1027"/>
      <c r="DP4" s="1027"/>
      <c r="DR4" s="1119"/>
      <c r="DS4" s="1120"/>
      <c r="DT4" s="1087" t="s">
        <v>781</v>
      </c>
    </row>
    <row r="5" spans="2:124" s="731" customFormat="1" ht="13.5" customHeight="1" x14ac:dyDescent="0.25">
      <c r="B5" s="729" t="s">
        <v>754</v>
      </c>
      <c r="C5" s="788"/>
      <c r="D5" s="730"/>
      <c r="E5" s="962"/>
      <c r="F5" s="875"/>
      <c r="G5" s="860" t="s">
        <v>755</v>
      </c>
      <c r="H5" s="912" t="s">
        <v>755</v>
      </c>
      <c r="I5" s="766" t="s">
        <v>524</v>
      </c>
      <c r="J5" s="766" t="s">
        <v>598</v>
      </c>
      <c r="K5" s="766" t="s">
        <v>756</v>
      </c>
      <c r="L5" s="766" t="s">
        <v>770</v>
      </c>
      <c r="M5" s="767" t="s">
        <v>769</v>
      </c>
      <c r="N5" s="955"/>
      <c r="O5" s="940"/>
      <c r="P5" s="923" t="s">
        <v>779</v>
      </c>
      <c r="Q5" s="840" t="s">
        <v>524</v>
      </c>
      <c r="R5" s="840" t="s">
        <v>811</v>
      </c>
      <c r="S5" s="840" t="s">
        <v>813</v>
      </c>
      <c r="T5" s="1048" t="s">
        <v>815</v>
      </c>
      <c r="U5" s="955"/>
      <c r="V5" s="940"/>
      <c r="W5" s="923" t="s">
        <v>820</v>
      </c>
      <c r="X5" s="840" t="s">
        <v>824</v>
      </c>
      <c r="Y5" s="840" t="s">
        <v>825</v>
      </c>
      <c r="Z5" s="840" t="s">
        <v>827</v>
      </c>
      <c r="AA5" s="840" t="s">
        <v>542</v>
      </c>
      <c r="AB5" s="840"/>
      <c r="AC5" s="1048"/>
      <c r="AD5" s="980"/>
      <c r="AE5" s="839"/>
      <c r="AF5" s="840"/>
      <c r="AG5" s="840"/>
      <c r="AH5" s="840"/>
      <c r="AI5" s="840"/>
      <c r="AJ5" s="840"/>
      <c r="AK5" s="840"/>
      <c r="AL5" s="840"/>
      <c r="AM5" s="840"/>
      <c r="AN5" s="840"/>
      <c r="AO5" s="840"/>
      <c r="AP5" s="840"/>
      <c r="AQ5" s="840"/>
      <c r="AR5" s="840"/>
      <c r="AS5" s="840"/>
      <c r="AT5" s="840"/>
      <c r="AU5" s="840"/>
      <c r="AV5" s="840"/>
      <c r="AW5" s="840"/>
      <c r="AX5" s="840"/>
      <c r="AY5" s="840"/>
      <c r="AZ5" s="840"/>
      <c r="BA5" s="840"/>
      <c r="BB5" s="840"/>
      <c r="BC5" s="840"/>
      <c r="BD5" s="840"/>
      <c r="BE5" s="840"/>
      <c r="BF5" s="840"/>
      <c r="BG5" s="840"/>
      <c r="BH5" s="840"/>
      <c r="BI5" s="840"/>
      <c r="BJ5" s="840"/>
      <c r="BK5" s="840"/>
      <c r="BL5" s="840"/>
      <c r="BM5" s="840"/>
      <c r="BN5" s="840"/>
      <c r="BO5" s="840"/>
      <c r="BP5" s="840"/>
      <c r="BQ5" s="840"/>
      <c r="BR5" s="840"/>
      <c r="BS5" s="840"/>
      <c r="BT5" s="840"/>
      <c r="BU5" s="840"/>
      <c r="BV5" s="840"/>
      <c r="BW5" s="840"/>
      <c r="BX5" s="840"/>
      <c r="BY5" s="840"/>
      <c r="BZ5" s="840"/>
      <c r="CA5" s="840"/>
      <c r="CB5" s="840"/>
      <c r="CC5" s="840"/>
      <c r="CD5" s="840"/>
      <c r="CE5" s="840"/>
      <c r="CF5" s="840"/>
      <c r="CG5" s="840"/>
      <c r="CH5" s="840"/>
      <c r="CI5" s="840"/>
      <c r="CJ5" s="840"/>
      <c r="CK5" s="840"/>
      <c r="CL5" s="840"/>
      <c r="CM5" s="840"/>
      <c r="CN5" s="840"/>
      <c r="CO5" s="840"/>
      <c r="CP5" s="840"/>
      <c r="CQ5" s="840"/>
      <c r="CR5" s="840"/>
      <c r="CS5" s="840"/>
      <c r="CT5" s="840"/>
      <c r="CU5" s="840"/>
      <c r="CV5" s="840"/>
      <c r="CW5" s="840"/>
      <c r="CX5" s="840"/>
      <c r="CY5" s="840"/>
      <c r="CZ5" s="840"/>
      <c r="DA5" s="840"/>
      <c r="DB5" s="840"/>
      <c r="DC5" s="1048"/>
      <c r="DD5" s="955"/>
      <c r="DE5" s="955" t="s">
        <v>591</v>
      </c>
      <c r="DF5" s="955" t="s">
        <v>817</v>
      </c>
      <c r="DG5" s="955"/>
      <c r="DH5" s="955"/>
      <c r="DI5" s="955"/>
      <c r="DJ5" s="955"/>
      <c r="DK5" s="955"/>
      <c r="DL5" s="955"/>
      <c r="DM5" s="955"/>
      <c r="DN5" s="955"/>
      <c r="DO5" s="955"/>
      <c r="DP5" s="955"/>
      <c r="DR5" s="1121"/>
      <c r="DS5" s="1122"/>
      <c r="DT5" s="1088" t="s">
        <v>754</v>
      </c>
    </row>
    <row r="6" spans="2:124" s="701" customFormat="1" ht="13.5" customHeight="1" x14ac:dyDescent="0.25">
      <c r="B6" s="702" t="s">
        <v>734</v>
      </c>
      <c r="C6" s="789"/>
      <c r="D6" s="703"/>
      <c r="E6" s="963"/>
      <c r="F6" s="876"/>
      <c r="G6" s="783">
        <v>45659</v>
      </c>
      <c r="H6" s="704">
        <v>45659</v>
      </c>
      <c r="I6" s="704">
        <v>45662</v>
      </c>
      <c r="J6" s="704">
        <v>45668</v>
      </c>
      <c r="K6" s="704">
        <v>45669</v>
      </c>
      <c r="L6" s="704">
        <v>45676</v>
      </c>
      <c r="M6" s="732">
        <v>45683</v>
      </c>
      <c r="N6" s="956"/>
      <c r="O6" s="941"/>
      <c r="P6" s="924">
        <v>45689</v>
      </c>
      <c r="Q6" s="704">
        <v>45689</v>
      </c>
      <c r="R6" s="704">
        <v>45697</v>
      </c>
      <c r="S6" s="704">
        <v>45704</v>
      </c>
      <c r="T6" s="732">
        <v>45710</v>
      </c>
      <c r="U6" s="956"/>
      <c r="V6" s="941"/>
      <c r="W6" s="924" t="s">
        <v>822</v>
      </c>
      <c r="X6" s="704">
        <v>45696</v>
      </c>
      <c r="Y6" s="704">
        <v>45732</v>
      </c>
      <c r="Z6" s="704">
        <v>45738</v>
      </c>
      <c r="AA6" s="704">
        <v>45738</v>
      </c>
      <c r="AB6" s="704">
        <v>45744</v>
      </c>
      <c r="AC6" s="732">
        <v>45746</v>
      </c>
      <c r="AD6" s="981"/>
      <c r="AE6" s="841"/>
      <c r="AF6" s="704"/>
      <c r="AG6" s="704"/>
      <c r="AH6" s="704"/>
      <c r="AI6" s="704"/>
      <c r="AJ6" s="704"/>
      <c r="AK6" s="704"/>
      <c r="AL6" s="704"/>
      <c r="AM6" s="704"/>
      <c r="AN6" s="704"/>
      <c r="AO6" s="704"/>
      <c r="AP6" s="704"/>
      <c r="AQ6" s="704"/>
      <c r="AR6" s="704"/>
      <c r="AS6" s="704"/>
      <c r="AT6" s="704"/>
      <c r="AU6" s="704"/>
      <c r="AV6" s="704"/>
      <c r="AW6" s="704"/>
      <c r="AX6" s="704"/>
      <c r="AY6" s="704"/>
      <c r="AZ6" s="704"/>
      <c r="BA6" s="704"/>
      <c r="BB6" s="704"/>
      <c r="BC6" s="704"/>
      <c r="BD6" s="704"/>
      <c r="BE6" s="704"/>
      <c r="BF6" s="704"/>
      <c r="BG6" s="704"/>
      <c r="BH6" s="704"/>
      <c r="BI6" s="704"/>
      <c r="BJ6" s="704"/>
      <c r="BK6" s="704"/>
      <c r="BL6" s="704"/>
      <c r="BM6" s="704"/>
      <c r="BN6" s="704"/>
      <c r="BO6" s="704"/>
      <c r="BP6" s="704"/>
      <c r="BQ6" s="704"/>
      <c r="BR6" s="704"/>
      <c r="BS6" s="704"/>
      <c r="BT6" s="704"/>
      <c r="BU6" s="704"/>
      <c r="BV6" s="704"/>
      <c r="BW6" s="704"/>
      <c r="BX6" s="704"/>
      <c r="BY6" s="704"/>
      <c r="BZ6" s="704"/>
      <c r="CA6" s="704"/>
      <c r="CB6" s="704"/>
      <c r="CC6" s="704"/>
      <c r="CD6" s="704"/>
      <c r="CE6" s="704"/>
      <c r="CF6" s="704"/>
      <c r="CG6" s="704"/>
      <c r="CH6" s="704"/>
      <c r="CI6" s="704"/>
      <c r="CJ6" s="704"/>
      <c r="CK6" s="704"/>
      <c r="CL6" s="704"/>
      <c r="CM6" s="704"/>
      <c r="CN6" s="704"/>
      <c r="CO6" s="704"/>
      <c r="CP6" s="704"/>
      <c r="CQ6" s="704"/>
      <c r="CR6" s="704"/>
      <c r="CS6" s="704"/>
      <c r="CT6" s="704"/>
      <c r="CU6" s="704"/>
      <c r="CV6" s="704"/>
      <c r="CW6" s="704"/>
      <c r="CX6" s="704"/>
      <c r="CY6" s="704"/>
      <c r="CZ6" s="704"/>
      <c r="DA6" s="704"/>
      <c r="DB6" s="704"/>
      <c r="DC6" s="732"/>
      <c r="DD6" s="956"/>
      <c r="DE6" s="1028">
        <v>45670</v>
      </c>
      <c r="DF6" s="1028">
        <v>45700</v>
      </c>
      <c r="DG6" s="1028">
        <v>45730</v>
      </c>
      <c r="DH6" s="1028">
        <v>45760</v>
      </c>
      <c r="DI6" s="1028">
        <v>45790</v>
      </c>
      <c r="DJ6" s="1028">
        <v>45819</v>
      </c>
      <c r="DK6" s="1028">
        <v>45848</v>
      </c>
      <c r="DL6" s="1028">
        <v>45878</v>
      </c>
      <c r="DM6" s="1028">
        <v>45907</v>
      </c>
      <c r="DN6" s="1028">
        <v>45937</v>
      </c>
      <c r="DO6" s="1028">
        <v>45966</v>
      </c>
      <c r="DP6" s="1028">
        <v>45996</v>
      </c>
      <c r="DR6" s="1089"/>
      <c r="DS6" s="1132"/>
      <c r="DT6" s="777" t="s">
        <v>734</v>
      </c>
    </row>
    <row r="7" spans="2:124" s="700" customFormat="1" ht="13.5" customHeight="1" x14ac:dyDescent="0.25">
      <c r="B7" s="1385" t="s">
        <v>746</v>
      </c>
      <c r="C7" s="790"/>
      <c r="D7" s="710"/>
      <c r="E7" s="948"/>
      <c r="F7" s="757"/>
      <c r="G7" s="861" t="s">
        <v>833</v>
      </c>
      <c r="H7" s="706" t="s">
        <v>834</v>
      </c>
      <c r="I7" s="706" t="s">
        <v>835</v>
      </c>
      <c r="J7" s="706" t="s">
        <v>819</v>
      </c>
      <c r="K7" s="707" t="s">
        <v>836</v>
      </c>
      <c r="L7" s="707"/>
      <c r="M7" s="733"/>
      <c r="N7" s="878"/>
      <c r="O7" s="942"/>
      <c r="P7" s="925"/>
      <c r="Q7" s="707"/>
      <c r="R7" s="707"/>
      <c r="S7" s="707"/>
      <c r="T7" s="733"/>
      <c r="U7" s="878"/>
      <c r="V7" s="942"/>
      <c r="W7" s="925"/>
      <c r="X7" s="707"/>
      <c r="Y7" s="707"/>
      <c r="Z7" s="707"/>
      <c r="AA7" s="707"/>
      <c r="AB7" s="707"/>
      <c r="AC7" s="733"/>
      <c r="AD7" s="797"/>
      <c r="AE7" s="842"/>
      <c r="AF7" s="707"/>
      <c r="AG7" s="707"/>
      <c r="AH7" s="707"/>
      <c r="AI7" s="707"/>
      <c r="AJ7" s="707"/>
      <c r="AK7" s="707"/>
      <c r="AL7" s="707"/>
      <c r="AM7" s="707"/>
      <c r="AN7" s="707"/>
      <c r="AO7" s="707"/>
      <c r="AP7" s="707"/>
      <c r="AQ7" s="707"/>
      <c r="AR7" s="707"/>
      <c r="AS7" s="707"/>
      <c r="AT7" s="707"/>
      <c r="AU7" s="707"/>
      <c r="AV7" s="707"/>
      <c r="AW7" s="707"/>
      <c r="AX7" s="707"/>
      <c r="AY7" s="707"/>
      <c r="AZ7" s="707"/>
      <c r="BA7" s="707"/>
      <c r="BB7" s="707"/>
      <c r="BC7" s="707"/>
      <c r="BD7" s="707"/>
      <c r="BE7" s="707"/>
      <c r="BF7" s="707"/>
      <c r="BG7" s="707"/>
      <c r="BH7" s="707"/>
      <c r="BI7" s="707"/>
      <c r="BJ7" s="707"/>
      <c r="BK7" s="707"/>
      <c r="BL7" s="707"/>
      <c r="BM7" s="707"/>
      <c r="BN7" s="707"/>
      <c r="BO7" s="707"/>
      <c r="BP7" s="707"/>
      <c r="BQ7" s="707"/>
      <c r="BR7" s="707"/>
      <c r="BS7" s="707"/>
      <c r="BT7" s="707"/>
      <c r="BU7" s="707"/>
      <c r="BV7" s="707"/>
      <c r="BW7" s="707"/>
      <c r="BX7" s="707"/>
      <c r="BY7" s="707"/>
      <c r="BZ7" s="707"/>
      <c r="CA7" s="707"/>
      <c r="CB7" s="707"/>
      <c r="CC7" s="707"/>
      <c r="CD7" s="707"/>
      <c r="CE7" s="707"/>
      <c r="CF7" s="707"/>
      <c r="CG7" s="707"/>
      <c r="CH7" s="707"/>
      <c r="CI7" s="707"/>
      <c r="CJ7" s="707"/>
      <c r="CK7" s="707"/>
      <c r="CL7" s="707"/>
      <c r="CM7" s="707"/>
      <c r="CN7" s="707"/>
      <c r="CO7" s="707"/>
      <c r="CP7" s="707"/>
      <c r="CQ7" s="707"/>
      <c r="CR7" s="707"/>
      <c r="CS7" s="707"/>
      <c r="CT7" s="707"/>
      <c r="CU7" s="707"/>
      <c r="CV7" s="707"/>
      <c r="CW7" s="707"/>
      <c r="CX7" s="707"/>
      <c r="CY7" s="707"/>
      <c r="CZ7" s="707"/>
      <c r="DA7" s="707"/>
      <c r="DB7" s="707"/>
      <c r="DC7" s="733"/>
      <c r="DD7" s="878"/>
      <c r="DE7" s="1029" t="s">
        <v>837</v>
      </c>
      <c r="DF7" s="1029"/>
      <c r="DG7" s="1029"/>
      <c r="DH7" s="1029"/>
      <c r="DI7" s="1029"/>
      <c r="DJ7" s="1029"/>
      <c r="DK7" s="1029"/>
      <c r="DL7" s="1029"/>
      <c r="DM7" s="1029"/>
      <c r="DN7" s="1029"/>
      <c r="DO7" s="1029"/>
      <c r="DP7" s="1029"/>
      <c r="DR7" s="1090"/>
      <c r="DS7" s="806"/>
      <c r="DT7" s="781" t="s">
        <v>746</v>
      </c>
    </row>
    <row r="8" spans="2:124" s="700" customFormat="1" ht="13.5" customHeight="1" x14ac:dyDescent="0.25">
      <c r="B8" s="708"/>
      <c r="C8" s="791"/>
      <c r="D8" s="20"/>
      <c r="E8" s="948"/>
      <c r="F8" s="830">
        <f>SUM(G8:O8)</f>
        <v>38.5</v>
      </c>
      <c r="G8" s="862">
        <v>11</v>
      </c>
      <c r="H8" s="707">
        <v>9</v>
      </c>
      <c r="I8" s="707">
        <v>6</v>
      </c>
      <c r="J8" s="707"/>
      <c r="K8" s="707">
        <v>12.5</v>
      </c>
      <c r="L8" s="707"/>
      <c r="M8" s="733"/>
      <c r="N8" s="878"/>
      <c r="O8" s="942"/>
      <c r="P8" s="925"/>
      <c r="Q8" s="707"/>
      <c r="R8" s="707"/>
      <c r="S8" s="707"/>
      <c r="T8" s="733"/>
      <c r="U8" s="878"/>
      <c r="V8" s="942"/>
      <c r="W8" s="925"/>
      <c r="X8" s="707"/>
      <c r="Y8" s="707"/>
      <c r="Z8" s="707"/>
      <c r="AA8" s="707"/>
      <c r="AB8" s="707"/>
      <c r="AC8" s="733"/>
      <c r="AD8" s="797"/>
      <c r="AE8" s="842"/>
      <c r="AF8" s="707"/>
      <c r="AG8" s="707"/>
      <c r="AH8" s="707"/>
      <c r="AI8" s="707"/>
      <c r="AJ8" s="707"/>
      <c r="AK8" s="707"/>
      <c r="AL8" s="707"/>
      <c r="AM8" s="707"/>
      <c r="AN8" s="707"/>
      <c r="AO8" s="707"/>
      <c r="AP8" s="707"/>
      <c r="AQ8" s="707"/>
      <c r="AR8" s="707"/>
      <c r="AS8" s="707"/>
      <c r="AT8" s="707"/>
      <c r="AU8" s="707"/>
      <c r="AV8" s="707"/>
      <c r="AW8" s="707"/>
      <c r="AX8" s="707"/>
      <c r="AY8" s="707"/>
      <c r="AZ8" s="707"/>
      <c r="BA8" s="707"/>
      <c r="BB8" s="707"/>
      <c r="BC8" s="707"/>
      <c r="BD8" s="707"/>
      <c r="BE8" s="707"/>
      <c r="BF8" s="707"/>
      <c r="BG8" s="707"/>
      <c r="BH8" s="707"/>
      <c r="BI8" s="707"/>
      <c r="BJ8" s="707"/>
      <c r="BK8" s="707"/>
      <c r="BL8" s="707"/>
      <c r="BM8" s="707"/>
      <c r="BN8" s="707"/>
      <c r="BO8" s="707"/>
      <c r="BP8" s="707"/>
      <c r="BQ8" s="707"/>
      <c r="BR8" s="707"/>
      <c r="BS8" s="707"/>
      <c r="BT8" s="707"/>
      <c r="BU8" s="707"/>
      <c r="BV8" s="707"/>
      <c r="BW8" s="707"/>
      <c r="BX8" s="707"/>
      <c r="BY8" s="707"/>
      <c r="BZ8" s="707"/>
      <c r="CA8" s="707"/>
      <c r="CB8" s="707"/>
      <c r="CC8" s="707"/>
      <c r="CD8" s="707"/>
      <c r="CE8" s="707"/>
      <c r="CF8" s="707"/>
      <c r="CG8" s="707"/>
      <c r="CH8" s="707"/>
      <c r="CI8" s="707"/>
      <c r="CJ8" s="707"/>
      <c r="CK8" s="707"/>
      <c r="CL8" s="707"/>
      <c r="CM8" s="707"/>
      <c r="CN8" s="707"/>
      <c r="CO8" s="707"/>
      <c r="CP8" s="707"/>
      <c r="CQ8" s="707"/>
      <c r="CR8" s="707"/>
      <c r="CS8" s="707"/>
      <c r="CT8" s="707"/>
      <c r="CU8" s="707"/>
      <c r="CV8" s="707"/>
      <c r="CW8" s="707"/>
      <c r="CX8" s="707"/>
      <c r="CY8" s="707"/>
      <c r="CZ8" s="707"/>
      <c r="DA8" s="707"/>
      <c r="DB8" s="707"/>
      <c r="DC8" s="733"/>
      <c r="DD8" s="878"/>
      <c r="DE8" s="1029">
        <v>3.5</v>
      </c>
      <c r="DF8" s="1029"/>
      <c r="DG8" s="1029"/>
      <c r="DH8" s="1029"/>
      <c r="DI8" s="1029"/>
      <c r="DJ8" s="1029"/>
      <c r="DK8" s="1029"/>
      <c r="DL8" s="1029"/>
      <c r="DM8" s="1029"/>
      <c r="DN8" s="1029"/>
      <c r="DO8" s="1029"/>
      <c r="DP8" s="1029"/>
      <c r="DR8" s="1091"/>
      <c r="DS8" s="782"/>
      <c r="DT8" s="800"/>
    </row>
    <row r="9" spans="2:124" s="700" customFormat="1" ht="13.5" customHeight="1" x14ac:dyDescent="0.25">
      <c r="B9" s="708"/>
      <c r="C9" s="791"/>
      <c r="D9" s="709"/>
      <c r="E9" s="948"/>
      <c r="F9" s="830"/>
      <c r="G9" s="784"/>
      <c r="H9" s="711"/>
      <c r="I9" s="711"/>
      <c r="J9" s="711"/>
      <c r="K9" s="711"/>
      <c r="L9" s="711"/>
      <c r="M9" s="734"/>
      <c r="N9" s="878"/>
      <c r="O9" s="943"/>
      <c r="P9" s="926"/>
      <c r="Q9" s="711"/>
      <c r="R9" s="711"/>
      <c r="S9" s="711"/>
      <c r="T9" s="734"/>
      <c r="U9" s="878"/>
      <c r="V9" s="943"/>
      <c r="W9" s="926"/>
      <c r="X9" s="711"/>
      <c r="Y9" s="711"/>
      <c r="Z9" s="711"/>
      <c r="AA9" s="711"/>
      <c r="AB9" s="711"/>
      <c r="AC9" s="734"/>
      <c r="AD9" s="797"/>
      <c r="AE9" s="843"/>
      <c r="AF9" s="711"/>
      <c r="AG9" s="711"/>
      <c r="AH9" s="711"/>
      <c r="AI9" s="711"/>
      <c r="AJ9" s="711"/>
      <c r="AK9" s="711"/>
      <c r="AL9" s="711"/>
      <c r="AM9" s="711"/>
      <c r="AN9" s="711"/>
      <c r="AO9" s="711"/>
      <c r="AP9" s="711"/>
      <c r="AQ9" s="711"/>
      <c r="AR9" s="711"/>
      <c r="AS9" s="711"/>
      <c r="AT9" s="711"/>
      <c r="AU9" s="711"/>
      <c r="AV9" s="711"/>
      <c r="AW9" s="711"/>
      <c r="AX9" s="711"/>
      <c r="AY9" s="711"/>
      <c r="AZ9" s="711"/>
      <c r="BA9" s="711"/>
      <c r="BB9" s="711"/>
      <c r="BC9" s="711"/>
      <c r="BD9" s="711"/>
      <c r="BE9" s="711"/>
      <c r="BF9" s="711"/>
      <c r="BG9" s="711"/>
      <c r="BH9" s="711"/>
      <c r="BI9" s="711"/>
      <c r="BJ9" s="711"/>
      <c r="BK9" s="711"/>
      <c r="BL9" s="711"/>
      <c r="BM9" s="711"/>
      <c r="BN9" s="711"/>
      <c r="BO9" s="711"/>
      <c r="BP9" s="711"/>
      <c r="BQ9" s="711"/>
      <c r="BR9" s="711"/>
      <c r="BS9" s="711"/>
      <c r="BT9" s="711"/>
      <c r="BU9" s="711"/>
      <c r="BV9" s="711"/>
      <c r="BW9" s="711"/>
      <c r="BX9" s="711"/>
      <c r="BY9" s="711"/>
      <c r="BZ9" s="711"/>
      <c r="CA9" s="711"/>
      <c r="CB9" s="711"/>
      <c r="CC9" s="711"/>
      <c r="CD9" s="711"/>
      <c r="CE9" s="711"/>
      <c r="CF9" s="711"/>
      <c r="CG9" s="711"/>
      <c r="CH9" s="711"/>
      <c r="CI9" s="711"/>
      <c r="CJ9" s="711"/>
      <c r="CK9" s="711"/>
      <c r="CL9" s="711"/>
      <c r="CM9" s="711"/>
      <c r="CN9" s="711"/>
      <c r="CO9" s="711"/>
      <c r="CP9" s="711"/>
      <c r="CQ9" s="711"/>
      <c r="CR9" s="711"/>
      <c r="CS9" s="711"/>
      <c r="CT9" s="711"/>
      <c r="CU9" s="711"/>
      <c r="CV9" s="711"/>
      <c r="CW9" s="711"/>
      <c r="CX9" s="711"/>
      <c r="CY9" s="711"/>
      <c r="CZ9" s="711"/>
      <c r="DA9" s="711"/>
      <c r="DB9" s="711"/>
      <c r="DC9" s="734"/>
      <c r="DD9" s="878"/>
      <c r="DE9" s="1030"/>
      <c r="DF9" s="1030"/>
      <c r="DG9" s="1030"/>
      <c r="DH9" s="1030"/>
      <c r="DI9" s="1030"/>
      <c r="DJ9" s="1030"/>
      <c r="DK9" s="1030"/>
      <c r="DL9" s="1030"/>
      <c r="DM9" s="1030"/>
      <c r="DN9" s="1030"/>
      <c r="DO9" s="1030"/>
      <c r="DP9" s="1030"/>
      <c r="DR9" s="1098"/>
      <c r="DS9" s="782"/>
      <c r="DT9" s="800"/>
    </row>
    <row r="10" spans="2:124" s="793" customFormat="1" ht="13.5" customHeight="1" x14ac:dyDescent="0.25">
      <c r="B10" s="987" t="s">
        <v>830</v>
      </c>
      <c r="C10" s="988"/>
      <c r="D10" s="989"/>
      <c r="E10" s="964"/>
      <c r="F10" s="992"/>
      <c r="G10" s="993" t="s">
        <v>783</v>
      </c>
      <c r="H10" s="994">
        <v>10</v>
      </c>
      <c r="I10" s="994">
        <v>0</v>
      </c>
      <c r="J10" s="994"/>
      <c r="K10" s="994"/>
      <c r="L10" s="994"/>
      <c r="M10" s="995"/>
      <c r="N10" s="957"/>
      <c r="O10" s="998"/>
      <c r="P10" s="999"/>
      <c r="Q10" s="994"/>
      <c r="R10" s="994"/>
      <c r="S10" s="994"/>
      <c r="T10" s="995"/>
      <c r="U10" s="957"/>
      <c r="V10" s="998"/>
      <c r="W10" s="999"/>
      <c r="X10" s="994"/>
      <c r="Y10" s="994"/>
      <c r="Z10" s="994"/>
      <c r="AA10" s="994"/>
      <c r="AB10" s="994"/>
      <c r="AC10" s="995"/>
      <c r="AD10" s="982"/>
      <c r="AE10" s="1002"/>
      <c r="AF10" s="994"/>
      <c r="AG10" s="994"/>
      <c r="AH10" s="994"/>
      <c r="AI10" s="994"/>
      <c r="AJ10" s="994"/>
      <c r="AK10" s="994"/>
      <c r="AL10" s="994"/>
      <c r="AM10" s="994"/>
      <c r="AN10" s="994"/>
      <c r="AO10" s="994"/>
      <c r="AP10" s="994"/>
      <c r="AQ10" s="994"/>
      <c r="AR10" s="994"/>
      <c r="AS10" s="994"/>
      <c r="AT10" s="994"/>
      <c r="AU10" s="994"/>
      <c r="AV10" s="994"/>
      <c r="AW10" s="994"/>
      <c r="AX10" s="994"/>
      <c r="AY10" s="994"/>
      <c r="AZ10" s="994"/>
      <c r="BA10" s="994"/>
      <c r="BB10" s="994"/>
      <c r="BC10" s="994"/>
      <c r="BD10" s="994"/>
      <c r="BE10" s="994"/>
      <c r="BF10" s="994"/>
      <c r="BG10" s="994"/>
      <c r="BH10" s="994"/>
      <c r="BI10" s="994"/>
      <c r="BJ10" s="994"/>
      <c r="BK10" s="994"/>
      <c r="BL10" s="994"/>
      <c r="BM10" s="994"/>
      <c r="BN10" s="994"/>
      <c r="BO10" s="994"/>
      <c r="BP10" s="994"/>
      <c r="BQ10" s="994"/>
      <c r="BR10" s="994"/>
      <c r="BS10" s="994"/>
      <c r="BT10" s="994"/>
      <c r="BU10" s="994"/>
      <c r="BV10" s="994"/>
      <c r="BW10" s="994"/>
      <c r="BX10" s="994"/>
      <c r="BY10" s="994"/>
      <c r="BZ10" s="994"/>
      <c r="CA10" s="994"/>
      <c r="CB10" s="994"/>
      <c r="CC10" s="994"/>
      <c r="CD10" s="994"/>
      <c r="CE10" s="994"/>
      <c r="CF10" s="994"/>
      <c r="CG10" s="994"/>
      <c r="CH10" s="994"/>
      <c r="CI10" s="994"/>
      <c r="CJ10" s="994"/>
      <c r="CK10" s="994"/>
      <c r="CL10" s="994"/>
      <c r="CM10" s="994"/>
      <c r="CN10" s="994"/>
      <c r="CO10" s="994"/>
      <c r="CP10" s="994"/>
      <c r="CQ10" s="994"/>
      <c r="CR10" s="994"/>
      <c r="CS10" s="994"/>
      <c r="CT10" s="994"/>
      <c r="CU10" s="994"/>
      <c r="CV10" s="994"/>
      <c r="CW10" s="994"/>
      <c r="CX10" s="994"/>
      <c r="CY10" s="994"/>
      <c r="CZ10" s="994"/>
      <c r="DA10" s="994"/>
      <c r="DB10" s="994"/>
      <c r="DC10" s="995"/>
      <c r="DD10" s="957"/>
      <c r="DE10" s="1031">
        <v>0</v>
      </c>
      <c r="DF10" s="1031"/>
      <c r="DG10" s="1031"/>
      <c r="DH10" s="1031"/>
      <c r="DI10" s="1031"/>
      <c r="DJ10" s="1031"/>
      <c r="DK10" s="1031"/>
      <c r="DL10" s="1031"/>
      <c r="DM10" s="1031"/>
      <c r="DN10" s="1031"/>
      <c r="DO10" s="1031"/>
      <c r="DP10" s="1031"/>
      <c r="DR10" s="1092"/>
      <c r="DS10" s="1123"/>
      <c r="DT10" s="1093" t="s">
        <v>830</v>
      </c>
    </row>
    <row r="11" spans="2:124" s="700" customFormat="1" ht="13.5" customHeight="1" thickBot="1" x14ac:dyDescent="0.3">
      <c r="B11" s="1383" t="s">
        <v>757</v>
      </c>
      <c r="C11" s="990"/>
      <c r="D11" s="991"/>
      <c r="E11" s="948"/>
      <c r="F11" s="996"/>
      <c r="G11" s="1073" t="s">
        <v>337</v>
      </c>
      <c r="H11" s="997" t="s">
        <v>337</v>
      </c>
      <c r="I11" s="997" t="s">
        <v>337</v>
      </c>
      <c r="J11" s="997"/>
      <c r="K11" s="997" t="s">
        <v>337</v>
      </c>
      <c r="L11" s="997"/>
      <c r="M11" s="1074"/>
      <c r="N11" s="878"/>
      <c r="O11" s="1000"/>
      <c r="P11" s="1001"/>
      <c r="Q11" s="997"/>
      <c r="R11" s="997"/>
      <c r="S11" s="997"/>
      <c r="T11" s="1074"/>
      <c r="U11" s="878"/>
      <c r="V11" s="1077"/>
      <c r="W11" s="1078"/>
      <c r="X11" s="1079"/>
      <c r="Y11" s="1079"/>
      <c r="Z11" s="1079"/>
      <c r="AA11" s="1079"/>
      <c r="AB11" s="1079"/>
      <c r="AC11" s="1080"/>
      <c r="AD11" s="797"/>
      <c r="AE11" s="1003"/>
      <c r="AF11" s="997"/>
      <c r="AG11" s="997"/>
      <c r="AH11" s="997"/>
      <c r="AI11" s="997"/>
      <c r="AJ11" s="997"/>
      <c r="AK11" s="997"/>
      <c r="AL11" s="997"/>
      <c r="AM11" s="997"/>
      <c r="AN11" s="997"/>
      <c r="AO11" s="997"/>
      <c r="AP11" s="997"/>
      <c r="AQ11" s="997"/>
      <c r="AR11" s="997"/>
      <c r="AS11" s="997"/>
      <c r="AT11" s="997"/>
      <c r="AU11" s="997"/>
      <c r="AV11" s="997"/>
      <c r="AW11" s="997"/>
      <c r="AX11" s="997"/>
      <c r="AY11" s="997"/>
      <c r="AZ11" s="997"/>
      <c r="BA11" s="997"/>
      <c r="BB11" s="997"/>
      <c r="BC11" s="997"/>
      <c r="BD11" s="997"/>
      <c r="BE11" s="997"/>
      <c r="BF11" s="997"/>
      <c r="BG11" s="997"/>
      <c r="BH11" s="997"/>
      <c r="BI11" s="997"/>
      <c r="BJ11" s="997"/>
      <c r="BK11" s="997"/>
      <c r="BL11" s="997"/>
      <c r="BM11" s="997"/>
      <c r="BN11" s="997"/>
      <c r="BO11" s="997"/>
      <c r="BP11" s="997"/>
      <c r="BQ11" s="997"/>
      <c r="BR11" s="997"/>
      <c r="BS11" s="997"/>
      <c r="BT11" s="997"/>
      <c r="BU11" s="997"/>
      <c r="BV11" s="997"/>
      <c r="BW11" s="997"/>
      <c r="BX11" s="997"/>
      <c r="BY11" s="997"/>
      <c r="BZ11" s="997"/>
      <c r="CA11" s="997"/>
      <c r="CB11" s="997"/>
      <c r="CC11" s="997"/>
      <c r="CD11" s="997"/>
      <c r="CE11" s="997"/>
      <c r="CF11" s="997"/>
      <c r="CG11" s="997"/>
      <c r="CH11" s="997"/>
      <c r="CI11" s="997"/>
      <c r="CJ11" s="997"/>
      <c r="CK11" s="997"/>
      <c r="CL11" s="997"/>
      <c r="CM11" s="997"/>
      <c r="CN11" s="997"/>
      <c r="CO11" s="997"/>
      <c r="CP11" s="997"/>
      <c r="CQ11" s="997"/>
      <c r="CR11" s="997"/>
      <c r="CS11" s="997"/>
      <c r="CT11" s="997"/>
      <c r="CU11" s="997"/>
      <c r="CV11" s="997"/>
      <c r="CW11" s="997"/>
      <c r="CX11" s="997"/>
      <c r="CY11" s="997"/>
      <c r="CZ11" s="997"/>
      <c r="DA11" s="997"/>
      <c r="DB11" s="997"/>
      <c r="DC11" s="1074"/>
      <c r="DD11" s="878"/>
      <c r="DE11" s="1032" t="s">
        <v>98</v>
      </c>
      <c r="DF11" s="1032"/>
      <c r="DG11" s="1032"/>
      <c r="DH11" s="1032"/>
      <c r="DI11" s="1032"/>
      <c r="DJ11" s="1032"/>
      <c r="DK11" s="1032"/>
      <c r="DL11" s="1032"/>
      <c r="DM11" s="1032"/>
      <c r="DN11" s="1032"/>
      <c r="DO11" s="1032"/>
      <c r="DP11" s="1032"/>
      <c r="DR11" s="1094"/>
      <c r="DS11" s="1124"/>
      <c r="DT11" s="1095" t="s">
        <v>757</v>
      </c>
    </row>
    <row r="12" spans="2:124" s="700" customFormat="1" ht="13.5" customHeight="1" x14ac:dyDescent="0.25">
      <c r="B12" s="708" t="s">
        <v>793</v>
      </c>
      <c r="C12" s="791"/>
      <c r="E12" s="878"/>
      <c r="F12" s="966"/>
      <c r="G12" s="863" t="s">
        <v>794</v>
      </c>
      <c r="H12" s="795" t="s">
        <v>794</v>
      </c>
      <c r="I12" s="795" t="s">
        <v>794</v>
      </c>
      <c r="J12" s="795"/>
      <c r="K12" s="795" t="s">
        <v>794</v>
      </c>
      <c r="L12" s="795"/>
      <c r="M12" s="796"/>
      <c r="N12" s="878"/>
      <c r="O12" s="1075"/>
      <c r="P12" s="1076"/>
      <c r="Q12" s="795"/>
      <c r="R12" s="795"/>
      <c r="S12" s="795"/>
      <c r="T12" s="796"/>
      <c r="U12" s="878"/>
      <c r="V12" s="944"/>
      <c r="W12" s="927"/>
      <c r="X12" s="801"/>
      <c r="Y12" s="801"/>
      <c r="Z12" s="801"/>
      <c r="AA12" s="801"/>
      <c r="AB12" s="801"/>
      <c r="AC12" s="802"/>
      <c r="AD12" s="797"/>
      <c r="AE12" s="1081"/>
      <c r="AF12" s="795"/>
      <c r="AG12" s="795"/>
      <c r="AH12" s="795"/>
      <c r="AI12" s="795"/>
      <c r="AJ12" s="795"/>
      <c r="AK12" s="795"/>
      <c r="AL12" s="795"/>
      <c r="AM12" s="795"/>
      <c r="AN12" s="795"/>
      <c r="AO12" s="795"/>
      <c r="AP12" s="795"/>
      <c r="AQ12" s="795"/>
      <c r="AR12" s="795"/>
      <c r="AS12" s="795"/>
      <c r="AT12" s="795"/>
      <c r="AU12" s="795"/>
      <c r="AV12" s="795"/>
      <c r="AW12" s="795"/>
      <c r="AX12" s="795"/>
      <c r="AY12" s="795"/>
      <c r="AZ12" s="795"/>
      <c r="BA12" s="795"/>
      <c r="BB12" s="795"/>
      <c r="BC12" s="795"/>
      <c r="BD12" s="795"/>
      <c r="BE12" s="795"/>
      <c r="BF12" s="795"/>
      <c r="BG12" s="795"/>
      <c r="BH12" s="795"/>
      <c r="BI12" s="795"/>
      <c r="BJ12" s="795"/>
      <c r="BK12" s="795"/>
      <c r="BL12" s="795"/>
      <c r="BM12" s="795"/>
      <c r="BN12" s="795"/>
      <c r="BO12" s="795"/>
      <c r="BP12" s="795"/>
      <c r="BQ12" s="795"/>
      <c r="BR12" s="795"/>
      <c r="BS12" s="795"/>
      <c r="BT12" s="795"/>
      <c r="BU12" s="795"/>
      <c r="BV12" s="795"/>
      <c r="BW12" s="795"/>
      <c r="BX12" s="795"/>
      <c r="BY12" s="795"/>
      <c r="BZ12" s="795"/>
      <c r="CA12" s="795"/>
      <c r="CB12" s="795"/>
      <c r="CC12" s="795"/>
      <c r="CD12" s="795"/>
      <c r="CE12" s="795"/>
      <c r="CF12" s="795"/>
      <c r="CG12" s="795"/>
      <c r="CH12" s="795"/>
      <c r="CI12" s="795"/>
      <c r="CJ12" s="795"/>
      <c r="CK12" s="795"/>
      <c r="CL12" s="795"/>
      <c r="CM12" s="795"/>
      <c r="CN12" s="795"/>
      <c r="CO12" s="795"/>
      <c r="CP12" s="795"/>
      <c r="CQ12" s="795"/>
      <c r="CR12" s="795"/>
      <c r="CS12" s="795"/>
      <c r="CT12" s="795"/>
      <c r="CU12" s="795"/>
      <c r="CV12" s="795"/>
      <c r="CW12" s="795"/>
      <c r="CX12" s="795"/>
      <c r="CY12" s="795"/>
      <c r="CZ12" s="795"/>
      <c r="DA12" s="795"/>
      <c r="DB12" s="795"/>
      <c r="DC12" s="796"/>
      <c r="DD12" s="878"/>
      <c r="DE12" s="1082" t="s">
        <v>816</v>
      </c>
      <c r="DF12" s="1082"/>
      <c r="DG12" s="1082"/>
      <c r="DH12" s="1082"/>
      <c r="DI12" s="1082"/>
      <c r="DJ12" s="1082"/>
      <c r="DK12" s="1082"/>
      <c r="DL12" s="1082"/>
      <c r="DM12" s="1082"/>
      <c r="DN12" s="1082"/>
      <c r="DO12" s="1082"/>
      <c r="DP12" s="1082"/>
      <c r="DR12" s="798"/>
      <c r="DS12" s="799"/>
      <c r="DT12" s="800" t="s">
        <v>793</v>
      </c>
    </row>
    <row r="13" spans="2:124" s="700" customFormat="1" ht="13.5" customHeight="1" x14ac:dyDescent="0.25">
      <c r="B13" s="708"/>
      <c r="C13" s="791"/>
      <c r="E13" s="878"/>
      <c r="F13" s="966"/>
      <c r="G13" s="862"/>
      <c r="H13" s="707"/>
      <c r="I13" s="707"/>
      <c r="J13" s="707"/>
      <c r="K13" s="707" t="s">
        <v>758</v>
      </c>
      <c r="L13" s="707"/>
      <c r="M13" s="733"/>
      <c r="N13" s="878"/>
      <c r="O13" s="942"/>
      <c r="P13" s="925"/>
      <c r="Q13" s="707"/>
      <c r="R13" s="707"/>
      <c r="S13" s="707"/>
      <c r="T13" s="733"/>
      <c r="U13" s="878"/>
      <c r="V13" s="942"/>
      <c r="W13" s="925"/>
      <c r="X13" s="707"/>
      <c r="Y13" s="707"/>
      <c r="Z13" s="707"/>
      <c r="AA13" s="707"/>
      <c r="AB13" s="707"/>
      <c r="AC13" s="733"/>
      <c r="AD13" s="797"/>
      <c r="AE13" s="842"/>
      <c r="AF13" s="707"/>
      <c r="AG13" s="707"/>
      <c r="AH13" s="707"/>
      <c r="AI13" s="707"/>
      <c r="AJ13" s="707"/>
      <c r="AK13" s="707"/>
      <c r="AL13" s="707"/>
      <c r="AM13" s="707"/>
      <c r="AN13" s="707"/>
      <c r="AO13" s="707"/>
      <c r="AP13" s="707"/>
      <c r="AQ13" s="707"/>
      <c r="AR13" s="707"/>
      <c r="AS13" s="707"/>
      <c r="AT13" s="707"/>
      <c r="AU13" s="707"/>
      <c r="AV13" s="707"/>
      <c r="AW13" s="707"/>
      <c r="AX13" s="707"/>
      <c r="AY13" s="707"/>
      <c r="AZ13" s="707"/>
      <c r="BA13" s="707"/>
      <c r="BB13" s="707"/>
      <c r="BC13" s="707"/>
      <c r="BD13" s="707"/>
      <c r="BE13" s="707"/>
      <c r="BF13" s="707"/>
      <c r="BG13" s="707"/>
      <c r="BH13" s="707"/>
      <c r="BI13" s="707"/>
      <c r="BJ13" s="707"/>
      <c r="BK13" s="707"/>
      <c r="BL13" s="707"/>
      <c r="BM13" s="707"/>
      <c r="BN13" s="707"/>
      <c r="BO13" s="707"/>
      <c r="BP13" s="707"/>
      <c r="BQ13" s="707"/>
      <c r="BR13" s="707"/>
      <c r="BS13" s="707"/>
      <c r="BT13" s="707"/>
      <c r="BU13" s="707"/>
      <c r="BV13" s="707"/>
      <c r="BW13" s="707"/>
      <c r="BX13" s="707"/>
      <c r="BY13" s="707"/>
      <c r="BZ13" s="707"/>
      <c r="CA13" s="707"/>
      <c r="CB13" s="707"/>
      <c r="CC13" s="707"/>
      <c r="CD13" s="707"/>
      <c r="CE13" s="707"/>
      <c r="CF13" s="707"/>
      <c r="CG13" s="707"/>
      <c r="CH13" s="707"/>
      <c r="CI13" s="707"/>
      <c r="CJ13" s="707"/>
      <c r="CK13" s="707"/>
      <c r="CL13" s="707"/>
      <c r="CM13" s="707"/>
      <c r="CN13" s="707"/>
      <c r="CO13" s="707"/>
      <c r="CP13" s="707"/>
      <c r="CQ13" s="707"/>
      <c r="CR13" s="707"/>
      <c r="CS13" s="707"/>
      <c r="CT13" s="707"/>
      <c r="CU13" s="707"/>
      <c r="CV13" s="707"/>
      <c r="CW13" s="707"/>
      <c r="CX13" s="707"/>
      <c r="CY13" s="707"/>
      <c r="CZ13" s="707"/>
      <c r="DA13" s="707"/>
      <c r="DB13" s="707"/>
      <c r="DC13" s="733"/>
      <c r="DD13" s="878"/>
      <c r="DE13" s="1029"/>
      <c r="DF13" s="1029"/>
      <c r="DG13" s="1029"/>
      <c r="DH13" s="1029"/>
      <c r="DI13" s="1029"/>
      <c r="DJ13" s="1029"/>
      <c r="DK13" s="1029"/>
      <c r="DL13" s="1029"/>
      <c r="DM13" s="1029"/>
      <c r="DN13" s="1029"/>
      <c r="DO13" s="1029"/>
      <c r="DP13" s="1029"/>
      <c r="DR13" s="798"/>
      <c r="DS13" s="799"/>
      <c r="DT13" s="800"/>
    </row>
    <row r="14" spans="2:124" s="700" customFormat="1" ht="13.5" customHeight="1" x14ac:dyDescent="0.25">
      <c r="B14" s="708"/>
      <c r="C14" s="791"/>
      <c r="E14" s="878"/>
      <c r="F14" s="966"/>
      <c r="G14" s="862"/>
      <c r="H14" s="707"/>
      <c r="I14" s="707"/>
      <c r="J14" s="707"/>
      <c r="K14" s="707"/>
      <c r="L14" s="707"/>
      <c r="M14" s="733"/>
      <c r="N14" s="878"/>
      <c r="O14" s="942"/>
      <c r="P14" s="925"/>
      <c r="Q14" s="707"/>
      <c r="R14" s="707"/>
      <c r="S14" s="707"/>
      <c r="T14" s="733"/>
      <c r="U14" s="878"/>
      <c r="V14" s="942"/>
      <c r="W14" s="925"/>
      <c r="X14" s="707"/>
      <c r="Y14" s="707"/>
      <c r="Z14" s="707"/>
      <c r="AA14" s="707"/>
      <c r="AB14" s="707"/>
      <c r="AC14" s="733"/>
      <c r="AD14" s="797"/>
      <c r="AE14" s="842"/>
      <c r="AF14" s="707"/>
      <c r="AG14" s="707"/>
      <c r="AH14" s="707"/>
      <c r="AI14" s="707"/>
      <c r="AJ14" s="707"/>
      <c r="AK14" s="707"/>
      <c r="AL14" s="707"/>
      <c r="AM14" s="707"/>
      <c r="AN14" s="707"/>
      <c r="AO14" s="707"/>
      <c r="AP14" s="707"/>
      <c r="AQ14" s="707"/>
      <c r="AR14" s="707"/>
      <c r="AS14" s="707"/>
      <c r="AT14" s="707"/>
      <c r="AU14" s="707"/>
      <c r="AV14" s="707"/>
      <c r="AW14" s="707"/>
      <c r="AX14" s="707"/>
      <c r="AY14" s="707"/>
      <c r="AZ14" s="707"/>
      <c r="BA14" s="707"/>
      <c r="BB14" s="707"/>
      <c r="BC14" s="707"/>
      <c r="BD14" s="707"/>
      <c r="BE14" s="707"/>
      <c r="BF14" s="707"/>
      <c r="BG14" s="707"/>
      <c r="BH14" s="707"/>
      <c r="BI14" s="707"/>
      <c r="BJ14" s="707"/>
      <c r="BK14" s="707"/>
      <c r="BL14" s="707"/>
      <c r="BM14" s="707"/>
      <c r="BN14" s="707"/>
      <c r="BO14" s="707"/>
      <c r="BP14" s="707"/>
      <c r="BQ14" s="707"/>
      <c r="BR14" s="707"/>
      <c r="BS14" s="707"/>
      <c r="BT14" s="707"/>
      <c r="BU14" s="707"/>
      <c r="BV14" s="707"/>
      <c r="BW14" s="707"/>
      <c r="BX14" s="707"/>
      <c r="BY14" s="707"/>
      <c r="BZ14" s="707"/>
      <c r="CA14" s="707"/>
      <c r="CB14" s="707"/>
      <c r="CC14" s="707"/>
      <c r="CD14" s="707"/>
      <c r="CE14" s="707"/>
      <c r="CF14" s="707"/>
      <c r="CG14" s="707"/>
      <c r="CH14" s="707"/>
      <c r="CI14" s="707"/>
      <c r="CJ14" s="707"/>
      <c r="CK14" s="707"/>
      <c r="CL14" s="707"/>
      <c r="CM14" s="707"/>
      <c r="CN14" s="707"/>
      <c r="CO14" s="707"/>
      <c r="CP14" s="707"/>
      <c r="CQ14" s="707"/>
      <c r="CR14" s="707"/>
      <c r="CS14" s="707"/>
      <c r="CT14" s="707"/>
      <c r="CU14" s="707"/>
      <c r="CV14" s="707"/>
      <c r="CW14" s="707"/>
      <c r="CX14" s="707"/>
      <c r="CY14" s="707"/>
      <c r="CZ14" s="707"/>
      <c r="DA14" s="707"/>
      <c r="DB14" s="707"/>
      <c r="DC14" s="733"/>
      <c r="DD14" s="878"/>
      <c r="DE14" s="1029"/>
      <c r="DF14" s="1029"/>
      <c r="DG14" s="1029"/>
      <c r="DH14" s="1029"/>
      <c r="DI14" s="1029"/>
      <c r="DJ14" s="1029"/>
      <c r="DK14" s="1029"/>
      <c r="DL14" s="1029"/>
      <c r="DM14" s="1029"/>
      <c r="DN14" s="1029"/>
      <c r="DO14" s="1029"/>
      <c r="DP14" s="1029"/>
      <c r="DR14" s="798"/>
      <c r="DS14" s="799"/>
      <c r="DT14" s="800"/>
    </row>
    <row r="15" spans="2:124" s="700" customFormat="1" ht="13.5" customHeight="1" x14ac:dyDescent="0.25">
      <c r="B15" s="708"/>
      <c r="C15" s="791"/>
      <c r="E15" s="878"/>
      <c r="F15" s="966"/>
      <c r="G15" s="784"/>
      <c r="H15" s="711"/>
      <c r="I15" s="711"/>
      <c r="J15" s="711"/>
      <c r="K15" s="711"/>
      <c r="L15" s="711"/>
      <c r="M15" s="734"/>
      <c r="N15" s="878"/>
      <c r="O15" s="943"/>
      <c r="P15" s="926"/>
      <c r="Q15" s="711"/>
      <c r="R15" s="711"/>
      <c r="S15" s="711"/>
      <c r="T15" s="734"/>
      <c r="U15" s="878"/>
      <c r="V15" s="943"/>
      <c r="W15" s="926"/>
      <c r="X15" s="711"/>
      <c r="Y15" s="711"/>
      <c r="Z15" s="711"/>
      <c r="AA15" s="711"/>
      <c r="AB15" s="711"/>
      <c r="AC15" s="734"/>
      <c r="AD15" s="797"/>
      <c r="AE15" s="843"/>
      <c r="AF15" s="711"/>
      <c r="AG15" s="711"/>
      <c r="AH15" s="711"/>
      <c r="AI15" s="711"/>
      <c r="AJ15" s="711"/>
      <c r="AK15" s="711"/>
      <c r="AL15" s="711"/>
      <c r="AM15" s="711"/>
      <c r="AN15" s="711"/>
      <c r="AO15" s="711"/>
      <c r="AP15" s="711"/>
      <c r="AQ15" s="711"/>
      <c r="AR15" s="711"/>
      <c r="AS15" s="711"/>
      <c r="AT15" s="711"/>
      <c r="AU15" s="711"/>
      <c r="AV15" s="711"/>
      <c r="AW15" s="711"/>
      <c r="AX15" s="711"/>
      <c r="AY15" s="711"/>
      <c r="AZ15" s="711"/>
      <c r="BA15" s="711"/>
      <c r="BB15" s="711"/>
      <c r="BC15" s="711"/>
      <c r="BD15" s="711"/>
      <c r="BE15" s="711"/>
      <c r="BF15" s="711"/>
      <c r="BG15" s="711"/>
      <c r="BH15" s="711"/>
      <c r="BI15" s="711"/>
      <c r="BJ15" s="711"/>
      <c r="BK15" s="711"/>
      <c r="BL15" s="711"/>
      <c r="BM15" s="711"/>
      <c r="BN15" s="711"/>
      <c r="BO15" s="711"/>
      <c r="BP15" s="711"/>
      <c r="BQ15" s="711"/>
      <c r="BR15" s="711"/>
      <c r="BS15" s="711"/>
      <c r="BT15" s="711"/>
      <c r="BU15" s="711"/>
      <c r="BV15" s="711"/>
      <c r="BW15" s="711"/>
      <c r="BX15" s="711"/>
      <c r="BY15" s="711"/>
      <c r="BZ15" s="711"/>
      <c r="CA15" s="711"/>
      <c r="CB15" s="711"/>
      <c r="CC15" s="711"/>
      <c r="CD15" s="711"/>
      <c r="CE15" s="711"/>
      <c r="CF15" s="711"/>
      <c r="CG15" s="711"/>
      <c r="CH15" s="711"/>
      <c r="CI15" s="711"/>
      <c r="CJ15" s="711"/>
      <c r="CK15" s="711"/>
      <c r="CL15" s="711"/>
      <c r="CM15" s="711"/>
      <c r="CN15" s="711"/>
      <c r="CO15" s="711"/>
      <c r="CP15" s="711"/>
      <c r="CQ15" s="711"/>
      <c r="CR15" s="711"/>
      <c r="CS15" s="711"/>
      <c r="CT15" s="711"/>
      <c r="CU15" s="711"/>
      <c r="CV15" s="711"/>
      <c r="CW15" s="711"/>
      <c r="CX15" s="711"/>
      <c r="CY15" s="711"/>
      <c r="CZ15" s="711"/>
      <c r="DA15" s="711"/>
      <c r="DB15" s="711"/>
      <c r="DC15" s="734"/>
      <c r="DD15" s="878"/>
      <c r="DE15" s="1030"/>
      <c r="DF15" s="1030"/>
      <c r="DG15" s="1030"/>
      <c r="DH15" s="1030"/>
      <c r="DI15" s="1030"/>
      <c r="DJ15" s="1030"/>
      <c r="DK15" s="1030"/>
      <c r="DL15" s="1030"/>
      <c r="DM15" s="1030"/>
      <c r="DN15" s="1030"/>
      <c r="DO15" s="1030"/>
      <c r="DP15" s="1030"/>
      <c r="DR15" s="798"/>
      <c r="DS15" s="799"/>
      <c r="DT15" s="800"/>
    </row>
    <row r="16" spans="2:124" s="917" customFormat="1" ht="15.75" customHeight="1" thickBot="1" x14ac:dyDescent="0.25">
      <c r="B16" s="1008" t="s">
        <v>744</v>
      </c>
      <c r="C16" s="1009"/>
      <c r="D16" s="1019">
        <f>F16+O16+V16+AE16</f>
        <v>39</v>
      </c>
      <c r="E16" s="958"/>
      <c r="F16" s="1018">
        <f>SUM(G16:M16)</f>
        <v>39</v>
      </c>
      <c r="G16" s="1010">
        <f t="shared" ref="G16:I16" si="0">IF(G17=0,"",G17+G35+G72+G76)</f>
        <v>10</v>
      </c>
      <c r="H16" s="1010">
        <f t="shared" si="0"/>
        <v>8</v>
      </c>
      <c r="I16" s="1373">
        <f t="shared" si="0"/>
        <v>12</v>
      </c>
      <c r="J16" s="1011" t="str">
        <f>IF(J17=0,"",J17+J35+J72+J76)</f>
        <v/>
      </c>
      <c r="K16" s="1012">
        <f>IF(K17=0,"",K17+K35+K72+K76)</f>
        <v>9</v>
      </c>
      <c r="L16" s="1011" t="str">
        <f>IF(L17=0,"",L17+L35+L72+L76)</f>
        <v/>
      </c>
      <c r="M16" s="1011" t="str">
        <f>IF(M17=0,"",M17+M35+M72+M76)</f>
        <v/>
      </c>
      <c r="N16" s="958"/>
      <c r="O16" s="1018">
        <f>SUM(P16:T16)</f>
        <v>0</v>
      </c>
      <c r="P16" s="1070" t="str">
        <f>IF(P17=0,"",P17+P35+P72+P76)</f>
        <v/>
      </c>
      <c r="Q16" s="1011" t="str">
        <f>IF(Q17=0,"",Q17+Q35+Q72+Q76)</f>
        <v/>
      </c>
      <c r="R16" s="1011" t="str">
        <f>IF(R17=0,"",R17+R35+R72+R76)</f>
        <v/>
      </c>
      <c r="S16" s="1011" t="str">
        <f>IF(S17=0,"",S17+S35+S72+S76)</f>
        <v/>
      </c>
      <c r="T16" s="1071" t="str">
        <f>IF(T17=0,"",T17+T35+T72+T76)</f>
        <v/>
      </c>
      <c r="U16" s="958"/>
      <c r="V16" s="1018">
        <f>SUM(W16:AC16)</f>
        <v>0</v>
      </c>
      <c r="W16" s="1070" t="str">
        <f t="shared" ref="W16:AC16" si="1">IF(W17=0,"",W17+W35+W72+W76)</f>
        <v/>
      </c>
      <c r="X16" s="1011" t="str">
        <f t="shared" si="1"/>
        <v/>
      </c>
      <c r="Y16" s="1011" t="str">
        <f t="shared" si="1"/>
        <v/>
      </c>
      <c r="Z16" s="1011" t="str">
        <f t="shared" si="1"/>
        <v/>
      </c>
      <c r="AA16" s="1011" t="str">
        <f t="shared" si="1"/>
        <v/>
      </c>
      <c r="AB16" s="1011" t="str">
        <f t="shared" si="1"/>
        <v/>
      </c>
      <c r="AC16" s="1071" t="str">
        <f t="shared" si="1"/>
        <v/>
      </c>
      <c r="AD16" s="983"/>
      <c r="AE16" s="1072"/>
      <c r="AF16" s="1011" t="str">
        <f t="shared" ref="AF16:BS16" si="2">IF(AF17=0,"",AF17+AF35+AF72+AF76)</f>
        <v/>
      </c>
      <c r="AG16" s="1011" t="str">
        <f t="shared" si="2"/>
        <v/>
      </c>
      <c r="AH16" s="1011" t="str">
        <f t="shared" si="2"/>
        <v/>
      </c>
      <c r="AI16" s="1011" t="str">
        <f t="shared" si="2"/>
        <v/>
      </c>
      <c r="AJ16" s="1011" t="str">
        <f t="shared" si="2"/>
        <v/>
      </c>
      <c r="AK16" s="1011" t="str">
        <f t="shared" si="2"/>
        <v/>
      </c>
      <c r="AL16" s="1011" t="str">
        <f t="shared" si="2"/>
        <v/>
      </c>
      <c r="AM16" s="1011" t="str">
        <f t="shared" si="2"/>
        <v/>
      </c>
      <c r="AN16" s="1011" t="str">
        <f t="shared" si="2"/>
        <v/>
      </c>
      <c r="AO16" s="1011" t="str">
        <f t="shared" si="2"/>
        <v/>
      </c>
      <c r="AP16" s="1011" t="str">
        <f t="shared" si="2"/>
        <v/>
      </c>
      <c r="AQ16" s="1011" t="str">
        <f t="shared" si="2"/>
        <v/>
      </c>
      <c r="AR16" s="1011" t="str">
        <f t="shared" si="2"/>
        <v/>
      </c>
      <c r="AS16" s="1011" t="str">
        <f t="shared" si="2"/>
        <v/>
      </c>
      <c r="AT16" s="1011" t="str">
        <f t="shared" si="2"/>
        <v/>
      </c>
      <c r="AU16" s="1011" t="str">
        <f t="shared" si="2"/>
        <v/>
      </c>
      <c r="AV16" s="1011" t="str">
        <f t="shared" si="2"/>
        <v/>
      </c>
      <c r="AW16" s="1011" t="str">
        <f t="shared" si="2"/>
        <v/>
      </c>
      <c r="AX16" s="1011" t="str">
        <f t="shared" si="2"/>
        <v/>
      </c>
      <c r="AY16" s="1011" t="str">
        <f t="shared" si="2"/>
        <v/>
      </c>
      <c r="AZ16" s="1011" t="str">
        <f t="shared" si="2"/>
        <v/>
      </c>
      <c r="BA16" s="1011" t="str">
        <f t="shared" si="2"/>
        <v/>
      </c>
      <c r="BB16" s="1011" t="str">
        <f t="shared" si="2"/>
        <v/>
      </c>
      <c r="BC16" s="1011" t="str">
        <f t="shared" si="2"/>
        <v/>
      </c>
      <c r="BD16" s="1011" t="str">
        <f t="shared" si="2"/>
        <v/>
      </c>
      <c r="BE16" s="1011" t="str">
        <f t="shared" si="2"/>
        <v/>
      </c>
      <c r="BF16" s="1011" t="str">
        <f t="shared" si="2"/>
        <v/>
      </c>
      <c r="BG16" s="1011" t="str">
        <f t="shared" si="2"/>
        <v/>
      </c>
      <c r="BH16" s="1011" t="str">
        <f t="shared" si="2"/>
        <v/>
      </c>
      <c r="BI16" s="1011" t="str">
        <f t="shared" si="2"/>
        <v/>
      </c>
      <c r="BJ16" s="1011" t="str">
        <f t="shared" si="2"/>
        <v/>
      </c>
      <c r="BK16" s="1011" t="str">
        <f t="shared" si="2"/>
        <v/>
      </c>
      <c r="BL16" s="1011" t="str">
        <f t="shared" si="2"/>
        <v/>
      </c>
      <c r="BM16" s="1011" t="str">
        <f t="shared" si="2"/>
        <v/>
      </c>
      <c r="BN16" s="1011" t="str">
        <f t="shared" si="2"/>
        <v/>
      </c>
      <c r="BO16" s="1011" t="str">
        <f t="shared" si="2"/>
        <v/>
      </c>
      <c r="BP16" s="1011" t="str">
        <f t="shared" si="2"/>
        <v/>
      </c>
      <c r="BQ16" s="1011" t="str">
        <f t="shared" si="2"/>
        <v/>
      </c>
      <c r="BR16" s="1011" t="str">
        <f t="shared" si="2"/>
        <v/>
      </c>
      <c r="BS16" s="1011" t="str">
        <f t="shared" si="2"/>
        <v/>
      </c>
      <c r="BT16" s="1011" t="str">
        <f t="shared" ref="BT16:DC16" si="3">IF(BT17=0,"",BT17+BT35+BT72+BT76)</f>
        <v/>
      </c>
      <c r="BU16" s="1011" t="str">
        <f t="shared" si="3"/>
        <v/>
      </c>
      <c r="BV16" s="1011" t="str">
        <f t="shared" si="3"/>
        <v/>
      </c>
      <c r="BW16" s="1011" t="str">
        <f t="shared" si="3"/>
        <v/>
      </c>
      <c r="BX16" s="1011" t="str">
        <f t="shared" si="3"/>
        <v/>
      </c>
      <c r="BY16" s="1011" t="str">
        <f t="shared" si="3"/>
        <v/>
      </c>
      <c r="BZ16" s="1011" t="str">
        <f t="shared" si="3"/>
        <v/>
      </c>
      <c r="CA16" s="1011" t="str">
        <f t="shared" si="3"/>
        <v/>
      </c>
      <c r="CB16" s="1011" t="str">
        <f t="shared" si="3"/>
        <v/>
      </c>
      <c r="CC16" s="1011" t="str">
        <f t="shared" si="3"/>
        <v/>
      </c>
      <c r="CD16" s="1011" t="str">
        <f t="shared" si="3"/>
        <v/>
      </c>
      <c r="CE16" s="1011" t="str">
        <f t="shared" si="3"/>
        <v/>
      </c>
      <c r="CF16" s="1011" t="str">
        <f t="shared" si="3"/>
        <v/>
      </c>
      <c r="CG16" s="1011" t="str">
        <f t="shared" si="3"/>
        <v/>
      </c>
      <c r="CH16" s="1011" t="str">
        <f t="shared" si="3"/>
        <v/>
      </c>
      <c r="CI16" s="1011" t="str">
        <f t="shared" si="3"/>
        <v/>
      </c>
      <c r="CJ16" s="1011" t="str">
        <f t="shared" si="3"/>
        <v/>
      </c>
      <c r="CK16" s="1011" t="str">
        <f t="shared" si="3"/>
        <v/>
      </c>
      <c r="CL16" s="1011" t="str">
        <f t="shared" si="3"/>
        <v/>
      </c>
      <c r="CM16" s="1011" t="str">
        <f t="shared" si="3"/>
        <v/>
      </c>
      <c r="CN16" s="1011" t="str">
        <f t="shared" si="3"/>
        <v/>
      </c>
      <c r="CO16" s="1011" t="str">
        <f t="shared" si="3"/>
        <v/>
      </c>
      <c r="CP16" s="1011" t="str">
        <f t="shared" si="3"/>
        <v/>
      </c>
      <c r="CQ16" s="1011" t="str">
        <f t="shared" si="3"/>
        <v/>
      </c>
      <c r="CR16" s="1011" t="str">
        <f t="shared" si="3"/>
        <v/>
      </c>
      <c r="CS16" s="1011" t="str">
        <f t="shared" si="3"/>
        <v/>
      </c>
      <c r="CT16" s="1011" t="str">
        <f t="shared" si="3"/>
        <v/>
      </c>
      <c r="CU16" s="1011" t="str">
        <f t="shared" si="3"/>
        <v/>
      </c>
      <c r="CV16" s="1011" t="str">
        <f t="shared" si="3"/>
        <v/>
      </c>
      <c r="CW16" s="1011" t="str">
        <f t="shared" si="3"/>
        <v/>
      </c>
      <c r="CX16" s="1011" t="str">
        <f t="shared" si="3"/>
        <v/>
      </c>
      <c r="CY16" s="1011" t="str">
        <f t="shared" si="3"/>
        <v/>
      </c>
      <c r="CZ16" s="1011" t="str">
        <f t="shared" si="3"/>
        <v/>
      </c>
      <c r="DA16" s="1011" t="str">
        <f t="shared" si="3"/>
        <v/>
      </c>
      <c r="DB16" s="1011" t="str">
        <f t="shared" si="3"/>
        <v/>
      </c>
      <c r="DC16" s="1071" t="str">
        <f t="shared" si="3"/>
        <v/>
      </c>
      <c r="DD16" s="1068"/>
      <c r="DE16" s="1033">
        <f t="shared" ref="DE16:DP16" si="4">DE17+DE35+DE72+DE76</f>
        <v>4</v>
      </c>
      <c r="DF16" s="1033">
        <f t="shared" si="4"/>
        <v>0</v>
      </c>
      <c r="DG16" s="1033">
        <f t="shared" si="4"/>
        <v>0</v>
      </c>
      <c r="DH16" s="1033">
        <f t="shared" si="4"/>
        <v>0</v>
      </c>
      <c r="DI16" s="1033">
        <f t="shared" si="4"/>
        <v>0</v>
      </c>
      <c r="DJ16" s="1033">
        <f t="shared" si="4"/>
        <v>0</v>
      </c>
      <c r="DK16" s="1033">
        <f t="shared" si="4"/>
        <v>0</v>
      </c>
      <c r="DL16" s="1033">
        <f t="shared" si="4"/>
        <v>0</v>
      </c>
      <c r="DM16" s="1033">
        <f t="shared" si="4"/>
        <v>0</v>
      </c>
      <c r="DN16" s="1033">
        <f t="shared" si="4"/>
        <v>0</v>
      </c>
      <c r="DO16" s="1033">
        <f t="shared" si="4"/>
        <v>0</v>
      </c>
      <c r="DP16" s="1033">
        <f t="shared" si="4"/>
        <v>0</v>
      </c>
      <c r="DR16" s="1125">
        <f>DE16+DF16+DG16</f>
        <v>4</v>
      </c>
      <c r="DS16" s="1126"/>
      <c r="DT16" s="1096" t="s">
        <v>744</v>
      </c>
    </row>
    <row r="17" spans="2:124" ht="15.75" customHeight="1" thickBot="1" x14ac:dyDescent="0.3">
      <c r="B17" s="812" t="s">
        <v>798</v>
      </c>
      <c r="C17" s="811" t="s">
        <v>795</v>
      </c>
      <c r="D17" s="772">
        <f>SUM(D18:D34)</f>
        <v>6</v>
      </c>
      <c r="E17" s="948"/>
      <c r="F17" s="1017">
        <f>SUM(G17:M17)</f>
        <v>6</v>
      </c>
      <c r="G17" s="959">
        <f t="shared" ref="G17:M17" si="5">COUNTA(G18:G34)</f>
        <v>1</v>
      </c>
      <c r="H17" s="1004">
        <f t="shared" si="5"/>
        <v>2</v>
      </c>
      <c r="I17" s="1004">
        <f t="shared" si="5"/>
        <v>1</v>
      </c>
      <c r="J17" s="1004">
        <f t="shared" si="5"/>
        <v>0</v>
      </c>
      <c r="K17" s="1004">
        <f t="shared" si="5"/>
        <v>2</v>
      </c>
      <c r="L17" s="1004">
        <f t="shared" si="5"/>
        <v>0</v>
      </c>
      <c r="M17" s="1005">
        <f t="shared" si="5"/>
        <v>0</v>
      </c>
      <c r="N17" s="948"/>
      <c r="O17" s="880">
        <f>SUM(P17:T17)</f>
        <v>0</v>
      </c>
      <c r="P17" s="970">
        <f>COUNTA(P18:P34)</f>
        <v>0</v>
      </c>
      <c r="Q17" s="844">
        <f>COUNTA(Q18:Q34)</f>
        <v>0</v>
      </c>
      <c r="R17" s="844">
        <f>COUNTA(R18:R34)</f>
        <v>0</v>
      </c>
      <c r="S17" s="844">
        <f>COUNTA(S18:S34)</f>
        <v>0</v>
      </c>
      <c r="T17" s="1049">
        <f>COUNTA(T18:T34)</f>
        <v>0</v>
      </c>
      <c r="U17" s="948"/>
      <c r="V17" s="880">
        <f>SUM(W17:AC17)</f>
        <v>0</v>
      </c>
      <c r="W17" s="970"/>
      <c r="X17" s="844"/>
      <c r="Y17" s="844"/>
      <c r="Z17" s="844"/>
      <c r="AA17" s="844"/>
      <c r="AB17" s="844"/>
      <c r="AC17" s="1049"/>
      <c r="AD17" s="723"/>
      <c r="AE17" s="1020"/>
      <c r="AF17" s="844">
        <f>COUNTA(AF18:AF34)</f>
        <v>0</v>
      </c>
      <c r="AG17" s="844">
        <f t="shared" ref="AG17:CR17" si="6">COUNTA(AG18:AG34)</f>
        <v>0</v>
      </c>
      <c r="AH17" s="844">
        <f t="shared" si="6"/>
        <v>0</v>
      </c>
      <c r="AI17" s="844">
        <f t="shared" si="6"/>
        <v>0</v>
      </c>
      <c r="AJ17" s="844">
        <f t="shared" si="6"/>
        <v>0</v>
      </c>
      <c r="AK17" s="844">
        <f t="shared" si="6"/>
        <v>0</v>
      </c>
      <c r="AL17" s="844">
        <f t="shared" si="6"/>
        <v>0</v>
      </c>
      <c r="AM17" s="844">
        <f t="shared" si="6"/>
        <v>0</v>
      </c>
      <c r="AN17" s="844">
        <f t="shared" si="6"/>
        <v>0</v>
      </c>
      <c r="AO17" s="844">
        <f t="shared" si="6"/>
        <v>0</v>
      </c>
      <c r="AP17" s="844">
        <f t="shared" si="6"/>
        <v>0</v>
      </c>
      <c r="AQ17" s="844">
        <f t="shared" si="6"/>
        <v>0</v>
      </c>
      <c r="AR17" s="844">
        <f t="shared" si="6"/>
        <v>0</v>
      </c>
      <c r="AS17" s="844">
        <f t="shared" si="6"/>
        <v>0</v>
      </c>
      <c r="AT17" s="844">
        <f t="shared" si="6"/>
        <v>0</v>
      </c>
      <c r="AU17" s="844">
        <f t="shared" si="6"/>
        <v>0</v>
      </c>
      <c r="AV17" s="844">
        <f t="shared" si="6"/>
        <v>0</v>
      </c>
      <c r="AW17" s="844">
        <f t="shared" si="6"/>
        <v>0</v>
      </c>
      <c r="AX17" s="844">
        <f t="shared" si="6"/>
        <v>0</v>
      </c>
      <c r="AY17" s="844">
        <f t="shared" si="6"/>
        <v>0</v>
      </c>
      <c r="AZ17" s="844">
        <f t="shared" si="6"/>
        <v>0</v>
      </c>
      <c r="BA17" s="844">
        <f t="shared" si="6"/>
        <v>0</v>
      </c>
      <c r="BB17" s="844">
        <f t="shared" si="6"/>
        <v>0</v>
      </c>
      <c r="BC17" s="844">
        <f t="shared" si="6"/>
        <v>0</v>
      </c>
      <c r="BD17" s="844">
        <f t="shared" si="6"/>
        <v>0</v>
      </c>
      <c r="BE17" s="844">
        <f t="shared" si="6"/>
        <v>0</v>
      </c>
      <c r="BF17" s="844">
        <f t="shared" si="6"/>
        <v>0</v>
      </c>
      <c r="BG17" s="844">
        <f t="shared" si="6"/>
        <v>0</v>
      </c>
      <c r="BH17" s="844">
        <f t="shared" si="6"/>
        <v>0</v>
      </c>
      <c r="BI17" s="844">
        <f t="shared" si="6"/>
        <v>0</v>
      </c>
      <c r="BJ17" s="844">
        <f t="shared" si="6"/>
        <v>0</v>
      </c>
      <c r="BK17" s="844">
        <f t="shared" si="6"/>
        <v>0</v>
      </c>
      <c r="BL17" s="844">
        <f t="shared" si="6"/>
        <v>0</v>
      </c>
      <c r="BM17" s="844">
        <f t="shared" si="6"/>
        <v>0</v>
      </c>
      <c r="BN17" s="844">
        <f t="shared" si="6"/>
        <v>0</v>
      </c>
      <c r="BO17" s="844">
        <f t="shared" si="6"/>
        <v>0</v>
      </c>
      <c r="BP17" s="844">
        <f t="shared" si="6"/>
        <v>0</v>
      </c>
      <c r="BQ17" s="844">
        <f t="shared" si="6"/>
        <v>0</v>
      </c>
      <c r="BR17" s="844">
        <f t="shared" si="6"/>
        <v>0</v>
      </c>
      <c r="BS17" s="844">
        <f t="shared" si="6"/>
        <v>0</v>
      </c>
      <c r="BT17" s="844">
        <f t="shared" si="6"/>
        <v>0</v>
      </c>
      <c r="BU17" s="844">
        <f t="shared" si="6"/>
        <v>0</v>
      </c>
      <c r="BV17" s="844">
        <f t="shared" si="6"/>
        <v>0</v>
      </c>
      <c r="BW17" s="844">
        <f t="shared" si="6"/>
        <v>0</v>
      </c>
      <c r="BX17" s="844">
        <f t="shared" si="6"/>
        <v>0</v>
      </c>
      <c r="BY17" s="844">
        <f t="shared" si="6"/>
        <v>0</v>
      </c>
      <c r="BZ17" s="844">
        <f t="shared" si="6"/>
        <v>0</v>
      </c>
      <c r="CA17" s="844">
        <f t="shared" si="6"/>
        <v>0</v>
      </c>
      <c r="CB17" s="844">
        <f t="shared" si="6"/>
        <v>0</v>
      </c>
      <c r="CC17" s="844">
        <f t="shared" si="6"/>
        <v>0</v>
      </c>
      <c r="CD17" s="844">
        <f t="shared" si="6"/>
        <v>0</v>
      </c>
      <c r="CE17" s="844">
        <f t="shared" si="6"/>
        <v>0</v>
      </c>
      <c r="CF17" s="844">
        <f t="shared" si="6"/>
        <v>0</v>
      </c>
      <c r="CG17" s="844">
        <f t="shared" si="6"/>
        <v>0</v>
      </c>
      <c r="CH17" s="844">
        <f t="shared" si="6"/>
        <v>0</v>
      </c>
      <c r="CI17" s="844">
        <f t="shared" si="6"/>
        <v>0</v>
      </c>
      <c r="CJ17" s="844">
        <f t="shared" si="6"/>
        <v>0</v>
      </c>
      <c r="CK17" s="844">
        <f t="shared" si="6"/>
        <v>0</v>
      </c>
      <c r="CL17" s="844">
        <f t="shared" si="6"/>
        <v>0</v>
      </c>
      <c r="CM17" s="844">
        <f t="shared" si="6"/>
        <v>0</v>
      </c>
      <c r="CN17" s="844">
        <f t="shared" si="6"/>
        <v>0</v>
      </c>
      <c r="CO17" s="844">
        <f t="shared" si="6"/>
        <v>0</v>
      </c>
      <c r="CP17" s="844">
        <f t="shared" si="6"/>
        <v>0</v>
      </c>
      <c r="CQ17" s="844">
        <f t="shared" si="6"/>
        <v>0</v>
      </c>
      <c r="CR17" s="844">
        <f t="shared" si="6"/>
        <v>0</v>
      </c>
      <c r="CS17" s="844">
        <f t="shared" ref="CS17:DC17" si="7">COUNTA(CS18:CS34)</f>
        <v>0</v>
      </c>
      <c r="CT17" s="844">
        <f t="shared" si="7"/>
        <v>0</v>
      </c>
      <c r="CU17" s="844">
        <f t="shared" si="7"/>
        <v>0</v>
      </c>
      <c r="CV17" s="844">
        <f t="shared" si="7"/>
        <v>0</v>
      </c>
      <c r="CW17" s="844">
        <f t="shared" si="7"/>
        <v>0</v>
      </c>
      <c r="CX17" s="844">
        <f t="shared" si="7"/>
        <v>0</v>
      </c>
      <c r="CY17" s="844">
        <f t="shared" si="7"/>
        <v>0</v>
      </c>
      <c r="CZ17" s="844">
        <f t="shared" si="7"/>
        <v>0</v>
      </c>
      <c r="DA17" s="844">
        <f t="shared" si="7"/>
        <v>0</v>
      </c>
      <c r="DB17" s="844">
        <f t="shared" si="7"/>
        <v>0</v>
      </c>
      <c r="DC17" s="1049">
        <f t="shared" si="7"/>
        <v>0</v>
      </c>
      <c r="DD17" s="1069"/>
      <c r="DE17" s="1034">
        <f>COUNTA(DE18:DE34)</f>
        <v>1</v>
      </c>
      <c r="DF17" s="1034">
        <f>COUNTA(DF18:DF34)</f>
        <v>0</v>
      </c>
      <c r="DG17" s="1034">
        <f t="shared" ref="DG17:DP17" si="8">COUNTA(DG18:DG33)</f>
        <v>0</v>
      </c>
      <c r="DH17" s="1034">
        <f t="shared" si="8"/>
        <v>0</v>
      </c>
      <c r="DI17" s="1034">
        <f t="shared" si="8"/>
        <v>0</v>
      </c>
      <c r="DJ17" s="1034">
        <f t="shared" si="8"/>
        <v>0</v>
      </c>
      <c r="DK17" s="1034">
        <f t="shared" si="8"/>
        <v>0</v>
      </c>
      <c r="DL17" s="1034">
        <f t="shared" si="8"/>
        <v>0</v>
      </c>
      <c r="DM17" s="1034">
        <f t="shared" si="8"/>
        <v>0</v>
      </c>
      <c r="DN17" s="1034">
        <f t="shared" si="8"/>
        <v>0</v>
      </c>
      <c r="DO17" s="1034">
        <f t="shared" si="8"/>
        <v>0</v>
      </c>
      <c r="DP17" s="1034">
        <f t="shared" si="8"/>
        <v>0</v>
      </c>
      <c r="DR17" s="1127">
        <f>SUM(DR18:DR34)</f>
        <v>1</v>
      </c>
      <c r="DS17" s="1131"/>
      <c r="DT17" s="1097" t="s">
        <v>798</v>
      </c>
    </row>
    <row r="18" spans="2:124" ht="13.5" customHeight="1" x14ac:dyDescent="0.2">
      <c r="B18" s="823" t="s">
        <v>27</v>
      </c>
      <c r="C18" s="884" t="s">
        <v>86</v>
      </c>
      <c r="D18" s="709">
        <f t="shared" ref="D18:D34" si="9">F18+O18+V18</f>
        <v>0</v>
      </c>
      <c r="E18" s="948"/>
      <c r="F18" s="879">
        <f>COUNTA(G18:M18)</f>
        <v>0</v>
      </c>
      <c r="G18" s="864"/>
      <c r="H18" s="752"/>
      <c r="I18" s="752"/>
      <c r="J18" s="752"/>
      <c r="K18" s="752"/>
      <c r="L18" s="752"/>
      <c r="M18" s="753"/>
      <c r="N18" s="958"/>
      <c r="O18" s="756">
        <f>COUNTA(P18:T18)</f>
        <v>0</v>
      </c>
      <c r="P18" s="928"/>
      <c r="Q18" s="810"/>
      <c r="R18" s="717"/>
      <c r="S18" s="717"/>
      <c r="T18" s="737"/>
      <c r="U18" s="958"/>
      <c r="V18" s="756"/>
      <c r="W18" s="975"/>
      <c r="X18" s="717"/>
      <c r="Y18" s="717"/>
      <c r="Z18" s="717"/>
      <c r="AA18" s="717"/>
      <c r="AB18" s="717"/>
      <c r="AC18" s="1054"/>
      <c r="AD18" s="723"/>
      <c r="AE18" s="851"/>
      <c r="AF18" s="717"/>
      <c r="AG18" s="717"/>
      <c r="AH18" s="717"/>
      <c r="AI18" s="717"/>
      <c r="AJ18" s="717"/>
      <c r="AK18" s="717"/>
      <c r="AL18" s="717"/>
      <c r="AM18" s="717"/>
      <c r="AN18" s="717"/>
      <c r="AO18" s="717"/>
      <c r="AP18" s="717"/>
      <c r="AQ18" s="717"/>
      <c r="AR18" s="717"/>
      <c r="AS18" s="717"/>
      <c r="AT18" s="717"/>
      <c r="AU18" s="717"/>
      <c r="AV18" s="717"/>
      <c r="AW18" s="717"/>
      <c r="AX18" s="717"/>
      <c r="AY18" s="717"/>
      <c r="AZ18" s="717"/>
      <c r="BA18" s="717"/>
      <c r="BB18" s="717"/>
      <c r="BC18" s="717"/>
      <c r="BD18" s="717"/>
      <c r="BE18" s="717"/>
      <c r="BF18" s="717"/>
      <c r="BG18" s="717"/>
      <c r="BH18" s="717"/>
      <c r="BI18" s="845"/>
      <c r="BJ18" s="845"/>
      <c r="BK18" s="845"/>
      <c r="BL18" s="845"/>
      <c r="BM18" s="845"/>
      <c r="BN18" s="845"/>
      <c r="BO18" s="845"/>
      <c r="BP18" s="845"/>
      <c r="BQ18" s="845"/>
      <c r="BR18" s="845"/>
      <c r="BS18" s="845"/>
      <c r="BT18" s="845"/>
      <c r="BU18" s="845"/>
      <c r="BV18" s="845"/>
      <c r="BW18" s="845"/>
      <c r="BX18" s="845"/>
      <c r="BY18" s="845"/>
      <c r="BZ18" s="845"/>
      <c r="CA18" s="845"/>
      <c r="CB18" s="845"/>
      <c r="CC18" s="845"/>
      <c r="CD18" s="845"/>
      <c r="CE18" s="845"/>
      <c r="CF18" s="845"/>
      <c r="CG18" s="845"/>
      <c r="CH18" s="845"/>
      <c r="CI18" s="845"/>
      <c r="CJ18" s="845"/>
      <c r="CK18" s="845"/>
      <c r="CL18" s="845"/>
      <c r="CM18" s="845"/>
      <c r="CN18" s="845"/>
      <c r="CO18" s="845"/>
      <c r="CP18" s="845"/>
      <c r="CQ18" s="845"/>
      <c r="CR18" s="845"/>
      <c r="CS18" s="845"/>
      <c r="CT18" s="845"/>
      <c r="CU18" s="845"/>
      <c r="CV18" s="845"/>
      <c r="CW18" s="845"/>
      <c r="CX18" s="845"/>
      <c r="CY18" s="845"/>
      <c r="CZ18" s="845"/>
      <c r="DA18" s="845"/>
      <c r="DB18" s="845"/>
      <c r="DC18" s="1060"/>
      <c r="DD18" s="1069"/>
      <c r="DE18" s="1035" t="s">
        <v>171</v>
      </c>
      <c r="DF18" s="1040"/>
      <c r="DG18" s="1040"/>
      <c r="DH18" s="1040"/>
      <c r="DI18" s="1040"/>
      <c r="DJ18" s="1040"/>
      <c r="DK18" s="1040"/>
      <c r="DL18" s="1040"/>
      <c r="DM18" s="1040"/>
      <c r="DN18" s="1040"/>
      <c r="DO18" s="1040"/>
      <c r="DP18" s="1040"/>
      <c r="DR18" s="1128">
        <f>COUNTA(DE18:DP18)</f>
        <v>1</v>
      </c>
      <c r="DS18" s="817"/>
      <c r="DT18" s="1099" t="s">
        <v>27</v>
      </c>
    </row>
    <row r="19" spans="2:124" ht="13.5" customHeight="1" x14ac:dyDescent="0.2">
      <c r="B19" s="824" t="s">
        <v>65</v>
      </c>
      <c r="C19" s="885"/>
      <c r="D19" s="705">
        <f t="shared" si="9"/>
        <v>0</v>
      </c>
      <c r="E19" s="948"/>
      <c r="F19" s="757">
        <f t="shared" ref="F19:F45" si="10">COUNTA(G19:M19)</f>
        <v>0</v>
      </c>
      <c r="G19" s="865"/>
      <c r="H19" s="724"/>
      <c r="I19" s="724"/>
      <c r="J19" s="724"/>
      <c r="K19" s="724"/>
      <c r="L19" s="724"/>
      <c r="M19" s="736"/>
      <c r="N19" s="958"/>
      <c r="O19" s="757">
        <f>COUNTA(P19:T19)</f>
        <v>0</v>
      </c>
      <c r="P19" s="929"/>
      <c r="Q19" s="724"/>
      <c r="R19" s="712"/>
      <c r="S19" s="712"/>
      <c r="T19" s="738"/>
      <c r="U19" s="958"/>
      <c r="V19" s="757"/>
      <c r="W19" s="870"/>
      <c r="X19" s="712"/>
      <c r="Y19" s="712"/>
      <c r="Z19" s="712"/>
      <c r="AA19" s="712"/>
      <c r="AB19" s="712"/>
      <c r="AC19" s="738"/>
      <c r="AD19" s="723"/>
      <c r="AE19" s="850"/>
      <c r="AF19" s="712"/>
      <c r="AG19" s="712"/>
      <c r="AH19" s="712"/>
      <c r="AI19" s="712"/>
      <c r="AJ19" s="712"/>
      <c r="AK19" s="712"/>
      <c r="AL19" s="712"/>
      <c r="AM19" s="712"/>
      <c r="AN19" s="712"/>
      <c r="AO19" s="712"/>
      <c r="AP19" s="712"/>
      <c r="AQ19" s="712"/>
      <c r="AR19" s="712"/>
      <c r="AS19" s="712"/>
      <c r="AT19" s="712"/>
      <c r="AU19" s="712"/>
      <c r="AV19" s="712"/>
      <c r="AW19" s="712"/>
      <c r="AX19" s="712"/>
      <c r="AY19" s="712"/>
      <c r="AZ19" s="712"/>
      <c r="BA19" s="712"/>
      <c r="BB19" s="712"/>
      <c r="BC19" s="712"/>
      <c r="BD19" s="712"/>
      <c r="BE19" s="712"/>
      <c r="BF19" s="712"/>
      <c r="BG19" s="712"/>
      <c r="BH19" s="712"/>
      <c r="BI19" s="831"/>
      <c r="BJ19" s="831"/>
      <c r="BK19" s="831"/>
      <c r="BL19" s="831"/>
      <c r="BM19" s="831"/>
      <c r="BN19" s="831"/>
      <c r="BO19" s="831"/>
      <c r="BP19" s="831"/>
      <c r="BQ19" s="831"/>
      <c r="BR19" s="831"/>
      <c r="BS19" s="831"/>
      <c r="BT19" s="831"/>
      <c r="BU19" s="831"/>
      <c r="BV19" s="831"/>
      <c r="BW19" s="831"/>
      <c r="BX19" s="831"/>
      <c r="BY19" s="831"/>
      <c r="BZ19" s="831"/>
      <c r="CA19" s="831"/>
      <c r="CB19" s="831"/>
      <c r="CC19" s="831"/>
      <c r="CD19" s="831"/>
      <c r="CE19" s="831"/>
      <c r="CF19" s="831"/>
      <c r="CG19" s="831"/>
      <c r="CH19" s="831"/>
      <c r="CI19" s="831"/>
      <c r="CJ19" s="831"/>
      <c r="CK19" s="831"/>
      <c r="CL19" s="831"/>
      <c r="CM19" s="831"/>
      <c r="CN19" s="831"/>
      <c r="CO19" s="831"/>
      <c r="CP19" s="831"/>
      <c r="CQ19" s="831"/>
      <c r="CR19" s="831"/>
      <c r="CS19" s="831"/>
      <c r="CT19" s="831"/>
      <c r="CU19" s="831"/>
      <c r="CV19" s="831"/>
      <c r="CW19" s="831"/>
      <c r="CX19" s="831"/>
      <c r="CY19" s="831"/>
      <c r="CZ19" s="831"/>
      <c r="DA19" s="831"/>
      <c r="DB19" s="831"/>
      <c r="DC19" s="1061"/>
      <c r="DD19" s="1069"/>
      <c r="DE19" s="1036"/>
      <c r="DF19" s="1036"/>
      <c r="DG19" s="1036"/>
      <c r="DH19" s="1036"/>
      <c r="DI19" s="1036"/>
      <c r="DJ19" s="1036"/>
      <c r="DK19" s="1036"/>
      <c r="DL19" s="1036"/>
      <c r="DM19" s="1036"/>
      <c r="DN19" s="1036"/>
      <c r="DO19" s="1036"/>
      <c r="DP19" s="1036"/>
      <c r="DR19" s="1098">
        <f t="shared" ref="DR19:DR34" si="11">COUNTA(DE19:DP19)</f>
        <v>0</v>
      </c>
      <c r="DS19" s="817"/>
      <c r="DT19" s="1100" t="s">
        <v>65</v>
      </c>
    </row>
    <row r="20" spans="2:124" ht="13.5" customHeight="1" x14ac:dyDescent="0.2">
      <c r="B20" s="808" t="s">
        <v>765</v>
      </c>
      <c r="C20" s="886"/>
      <c r="D20" s="705">
        <f t="shared" si="9"/>
        <v>1</v>
      </c>
      <c r="E20" s="948"/>
      <c r="F20" s="757">
        <f t="shared" si="10"/>
        <v>1</v>
      </c>
      <c r="G20" s="865"/>
      <c r="H20" s="724"/>
      <c r="I20" s="724"/>
      <c r="J20" s="724"/>
      <c r="K20" s="725" t="s">
        <v>747</v>
      </c>
      <c r="L20" s="725"/>
      <c r="M20" s="736"/>
      <c r="N20" s="958"/>
      <c r="O20" s="757">
        <f t="shared" ref="O20:O33" si="12">COUNTA(P20:T20)</f>
        <v>0</v>
      </c>
      <c r="P20" s="929"/>
      <c r="Q20" s="724"/>
      <c r="R20" s="713"/>
      <c r="S20" s="712"/>
      <c r="T20" s="738"/>
      <c r="U20" s="958"/>
      <c r="V20" s="757"/>
      <c r="W20" s="870"/>
      <c r="X20" s="712"/>
      <c r="Y20" s="713"/>
      <c r="Z20" s="712"/>
      <c r="AA20" s="712"/>
      <c r="AB20" s="712"/>
      <c r="AC20" s="738"/>
      <c r="AD20" s="723"/>
      <c r="AE20" s="850"/>
      <c r="AF20" s="712"/>
      <c r="AG20" s="712"/>
      <c r="AH20" s="712"/>
      <c r="AI20" s="712"/>
      <c r="AJ20" s="712"/>
      <c r="AK20" s="712"/>
      <c r="AL20" s="712"/>
      <c r="AM20" s="712"/>
      <c r="AN20" s="712"/>
      <c r="AO20" s="712"/>
      <c r="AP20" s="712"/>
      <c r="AQ20" s="712"/>
      <c r="AR20" s="712"/>
      <c r="AS20" s="712"/>
      <c r="AT20" s="712"/>
      <c r="AU20" s="712"/>
      <c r="AV20" s="712"/>
      <c r="AW20" s="712"/>
      <c r="AX20" s="712"/>
      <c r="AY20" s="712"/>
      <c r="AZ20" s="712"/>
      <c r="BA20" s="712"/>
      <c r="BB20" s="712"/>
      <c r="BC20" s="712"/>
      <c r="BD20" s="712"/>
      <c r="BE20" s="712"/>
      <c r="BF20" s="712"/>
      <c r="BG20" s="712"/>
      <c r="BH20" s="712"/>
      <c r="BI20" s="831"/>
      <c r="BJ20" s="831"/>
      <c r="BK20" s="831"/>
      <c r="BL20" s="831"/>
      <c r="BM20" s="831"/>
      <c r="BN20" s="831"/>
      <c r="BO20" s="831"/>
      <c r="BP20" s="831"/>
      <c r="BQ20" s="831"/>
      <c r="BR20" s="831"/>
      <c r="BS20" s="831"/>
      <c r="BT20" s="831"/>
      <c r="BU20" s="831"/>
      <c r="BV20" s="831"/>
      <c r="BW20" s="831"/>
      <c r="BX20" s="831"/>
      <c r="BY20" s="831"/>
      <c r="BZ20" s="831"/>
      <c r="CA20" s="831"/>
      <c r="CB20" s="831"/>
      <c r="CC20" s="831"/>
      <c r="CD20" s="831"/>
      <c r="CE20" s="831"/>
      <c r="CF20" s="831"/>
      <c r="CG20" s="831"/>
      <c r="CH20" s="831"/>
      <c r="CI20" s="831"/>
      <c r="CJ20" s="831"/>
      <c r="CK20" s="831"/>
      <c r="CL20" s="831"/>
      <c r="CM20" s="831"/>
      <c r="CN20" s="831"/>
      <c r="CO20" s="831"/>
      <c r="CP20" s="831"/>
      <c r="CQ20" s="831"/>
      <c r="CR20" s="831"/>
      <c r="CS20" s="831"/>
      <c r="CT20" s="831"/>
      <c r="CU20" s="831"/>
      <c r="CV20" s="831"/>
      <c r="CW20" s="831"/>
      <c r="CX20" s="831"/>
      <c r="CY20" s="831"/>
      <c r="CZ20" s="831"/>
      <c r="DA20" s="831"/>
      <c r="DB20" s="831"/>
      <c r="DC20" s="1061"/>
      <c r="DD20" s="1069"/>
      <c r="DE20" s="1036"/>
      <c r="DF20" s="1036"/>
      <c r="DG20" s="1036"/>
      <c r="DH20" s="1036"/>
      <c r="DI20" s="1036"/>
      <c r="DJ20" s="1036"/>
      <c r="DK20" s="1036"/>
      <c r="DL20" s="1036"/>
      <c r="DM20" s="1036"/>
      <c r="DN20" s="1036"/>
      <c r="DO20" s="1036"/>
      <c r="DP20" s="1036"/>
      <c r="DR20" s="1098">
        <f t="shared" si="11"/>
        <v>0</v>
      </c>
      <c r="DS20" s="817"/>
      <c r="DT20" s="1101" t="s">
        <v>765</v>
      </c>
    </row>
    <row r="21" spans="2:124" ht="13.5" customHeight="1" x14ac:dyDescent="0.2">
      <c r="B21" s="824" t="s">
        <v>332</v>
      </c>
      <c r="C21" s="885"/>
      <c r="D21" s="705">
        <f t="shared" si="9"/>
        <v>0</v>
      </c>
      <c r="E21" s="948"/>
      <c r="F21" s="757">
        <f t="shared" si="10"/>
        <v>0</v>
      </c>
      <c r="G21" s="865"/>
      <c r="H21" s="724"/>
      <c r="I21" s="724"/>
      <c r="J21" s="724"/>
      <c r="K21" s="724"/>
      <c r="L21" s="724"/>
      <c r="M21" s="736"/>
      <c r="N21" s="958"/>
      <c r="O21" s="757">
        <f t="shared" si="12"/>
        <v>0</v>
      </c>
      <c r="P21" s="965"/>
      <c r="Q21" s="724"/>
      <c r="R21" s="712"/>
      <c r="S21" s="713"/>
      <c r="T21" s="738"/>
      <c r="U21" s="958"/>
      <c r="V21" s="757"/>
      <c r="W21" s="870"/>
      <c r="X21" s="713"/>
      <c r="Y21" s="712"/>
      <c r="Z21" s="712"/>
      <c r="AA21" s="712"/>
      <c r="AB21" s="712"/>
      <c r="AC21" s="738"/>
      <c r="AD21" s="723"/>
      <c r="AE21" s="850"/>
      <c r="AF21" s="712"/>
      <c r="AG21" s="712"/>
      <c r="AH21" s="712"/>
      <c r="AI21" s="712"/>
      <c r="AJ21" s="712"/>
      <c r="AK21" s="712"/>
      <c r="AL21" s="712"/>
      <c r="AM21" s="712"/>
      <c r="AN21" s="712"/>
      <c r="AO21" s="712"/>
      <c r="AP21" s="712"/>
      <c r="AQ21" s="712"/>
      <c r="AR21" s="712"/>
      <c r="AS21" s="712"/>
      <c r="AT21" s="712"/>
      <c r="AU21" s="712"/>
      <c r="AV21" s="712"/>
      <c r="AW21" s="712"/>
      <c r="AX21" s="712"/>
      <c r="AY21" s="712"/>
      <c r="AZ21" s="712"/>
      <c r="BA21" s="712"/>
      <c r="BB21" s="712"/>
      <c r="BC21" s="712"/>
      <c r="BD21" s="712"/>
      <c r="BE21" s="712"/>
      <c r="BF21" s="712"/>
      <c r="BG21" s="712"/>
      <c r="BH21" s="712"/>
      <c r="BI21" s="831"/>
      <c r="BJ21" s="831"/>
      <c r="BK21" s="831"/>
      <c r="BL21" s="831"/>
      <c r="BM21" s="831"/>
      <c r="BN21" s="831"/>
      <c r="BO21" s="831"/>
      <c r="BP21" s="831"/>
      <c r="BQ21" s="831"/>
      <c r="BR21" s="831"/>
      <c r="BS21" s="831"/>
      <c r="BT21" s="831"/>
      <c r="BU21" s="831"/>
      <c r="BV21" s="831"/>
      <c r="BW21" s="831"/>
      <c r="BX21" s="831"/>
      <c r="BY21" s="831"/>
      <c r="BZ21" s="831"/>
      <c r="CA21" s="831"/>
      <c r="CB21" s="831"/>
      <c r="CC21" s="831"/>
      <c r="CD21" s="831"/>
      <c r="CE21" s="831"/>
      <c r="CF21" s="831"/>
      <c r="CG21" s="831"/>
      <c r="CH21" s="831"/>
      <c r="CI21" s="831"/>
      <c r="CJ21" s="831"/>
      <c r="CK21" s="831"/>
      <c r="CL21" s="831"/>
      <c r="CM21" s="831"/>
      <c r="CN21" s="831"/>
      <c r="CO21" s="831"/>
      <c r="CP21" s="831"/>
      <c r="CQ21" s="831"/>
      <c r="CR21" s="831"/>
      <c r="CS21" s="831"/>
      <c r="CT21" s="831"/>
      <c r="CU21" s="831"/>
      <c r="CV21" s="831"/>
      <c r="CW21" s="831"/>
      <c r="CX21" s="831"/>
      <c r="CY21" s="831"/>
      <c r="CZ21" s="831"/>
      <c r="DA21" s="831"/>
      <c r="DB21" s="831"/>
      <c r="DC21" s="1061"/>
      <c r="DD21" s="1069"/>
      <c r="DE21" s="1036"/>
      <c r="DF21" s="1036"/>
      <c r="DG21" s="1036"/>
      <c r="DH21" s="1036"/>
      <c r="DI21" s="1036"/>
      <c r="DJ21" s="1036"/>
      <c r="DK21" s="1036"/>
      <c r="DL21" s="1036"/>
      <c r="DM21" s="1036"/>
      <c r="DN21" s="1036"/>
      <c r="DO21" s="1036"/>
      <c r="DP21" s="1036"/>
      <c r="DR21" s="1098">
        <f t="shared" si="11"/>
        <v>0</v>
      </c>
      <c r="DS21" s="817"/>
      <c r="DT21" s="1100" t="s">
        <v>332</v>
      </c>
    </row>
    <row r="22" spans="2:124" ht="13.5" customHeight="1" x14ac:dyDescent="0.2">
      <c r="B22" s="808" t="s">
        <v>97</v>
      </c>
      <c r="C22" s="886"/>
      <c r="D22" s="705">
        <f t="shared" si="9"/>
        <v>0</v>
      </c>
      <c r="E22" s="948"/>
      <c r="F22" s="757">
        <f t="shared" si="10"/>
        <v>0</v>
      </c>
      <c r="G22" s="865"/>
      <c r="H22" s="724"/>
      <c r="I22" s="724"/>
      <c r="J22" s="724"/>
      <c r="K22" s="724"/>
      <c r="L22" s="724"/>
      <c r="M22" s="736"/>
      <c r="N22" s="958"/>
      <c r="O22" s="757">
        <f t="shared" si="12"/>
        <v>0</v>
      </c>
      <c r="P22" s="929"/>
      <c r="Q22" s="724"/>
      <c r="R22" s="712"/>
      <c r="S22" s="712"/>
      <c r="T22" s="738"/>
      <c r="U22" s="958"/>
      <c r="V22" s="757"/>
      <c r="W22" s="870"/>
      <c r="X22" s="712"/>
      <c r="Y22" s="712"/>
      <c r="Z22" s="712"/>
      <c r="AA22" s="712"/>
      <c r="AB22" s="712"/>
      <c r="AC22" s="738"/>
      <c r="AD22" s="723"/>
      <c r="AE22" s="850"/>
      <c r="AF22" s="712"/>
      <c r="AG22" s="712"/>
      <c r="AH22" s="712"/>
      <c r="AI22" s="712"/>
      <c r="AJ22" s="712"/>
      <c r="AK22" s="712"/>
      <c r="AL22" s="712"/>
      <c r="AM22" s="712"/>
      <c r="AN22" s="712"/>
      <c r="AO22" s="712"/>
      <c r="AP22" s="712"/>
      <c r="AQ22" s="712"/>
      <c r="AR22" s="712"/>
      <c r="AS22" s="712"/>
      <c r="AT22" s="712"/>
      <c r="AU22" s="712"/>
      <c r="AV22" s="712"/>
      <c r="AW22" s="712"/>
      <c r="AX22" s="712"/>
      <c r="AY22" s="712"/>
      <c r="AZ22" s="712"/>
      <c r="BA22" s="712"/>
      <c r="BB22" s="712"/>
      <c r="BC22" s="712"/>
      <c r="BD22" s="712"/>
      <c r="BE22" s="712"/>
      <c r="BF22" s="712"/>
      <c r="BG22" s="712"/>
      <c r="BH22" s="712"/>
      <c r="BI22" s="831"/>
      <c r="BJ22" s="831"/>
      <c r="BK22" s="831"/>
      <c r="BL22" s="831"/>
      <c r="BM22" s="831"/>
      <c r="BN22" s="831"/>
      <c r="BO22" s="831"/>
      <c r="BP22" s="831"/>
      <c r="BQ22" s="831"/>
      <c r="BR22" s="831"/>
      <c r="BS22" s="831"/>
      <c r="BT22" s="831"/>
      <c r="BU22" s="831"/>
      <c r="BV22" s="831"/>
      <c r="BW22" s="831"/>
      <c r="BX22" s="831"/>
      <c r="BY22" s="831"/>
      <c r="BZ22" s="831"/>
      <c r="CA22" s="831"/>
      <c r="CB22" s="831"/>
      <c r="CC22" s="831"/>
      <c r="CD22" s="831"/>
      <c r="CE22" s="831"/>
      <c r="CF22" s="831"/>
      <c r="CG22" s="831"/>
      <c r="CH22" s="831"/>
      <c r="CI22" s="831"/>
      <c r="CJ22" s="831"/>
      <c r="CK22" s="831"/>
      <c r="CL22" s="831"/>
      <c r="CM22" s="831"/>
      <c r="CN22" s="831"/>
      <c r="CO22" s="831"/>
      <c r="CP22" s="831"/>
      <c r="CQ22" s="831"/>
      <c r="CR22" s="831"/>
      <c r="CS22" s="831"/>
      <c r="CT22" s="831"/>
      <c r="CU22" s="831"/>
      <c r="CV22" s="831"/>
      <c r="CW22" s="831"/>
      <c r="CX22" s="831"/>
      <c r="CY22" s="831"/>
      <c r="CZ22" s="831"/>
      <c r="DA22" s="831"/>
      <c r="DB22" s="831"/>
      <c r="DC22" s="1061"/>
      <c r="DD22" s="1069"/>
      <c r="DE22" s="1036"/>
      <c r="DF22" s="1036"/>
      <c r="DG22" s="1036"/>
      <c r="DH22" s="1036"/>
      <c r="DI22" s="1036"/>
      <c r="DJ22" s="1036"/>
      <c r="DK22" s="1036"/>
      <c r="DL22" s="1036"/>
      <c r="DM22" s="1036"/>
      <c r="DN22" s="1036"/>
      <c r="DO22" s="1036"/>
      <c r="DP22" s="1036"/>
      <c r="DR22" s="1098">
        <f t="shared" si="11"/>
        <v>0</v>
      </c>
      <c r="DS22" s="817"/>
      <c r="DT22" s="1101" t="s">
        <v>97</v>
      </c>
    </row>
    <row r="23" spans="2:124" ht="13.5" customHeight="1" x14ac:dyDescent="0.2">
      <c r="B23" s="808" t="s">
        <v>22</v>
      </c>
      <c r="C23" s="886"/>
      <c r="D23" s="705">
        <f t="shared" si="9"/>
        <v>0</v>
      </c>
      <c r="E23" s="948"/>
      <c r="F23" s="757">
        <f t="shared" si="10"/>
        <v>0</v>
      </c>
      <c r="G23" s="865"/>
      <c r="H23" s="724"/>
      <c r="I23" s="724"/>
      <c r="J23" s="724"/>
      <c r="K23" s="724"/>
      <c r="L23" s="724"/>
      <c r="M23" s="736"/>
      <c r="N23" s="958"/>
      <c r="O23" s="757">
        <f t="shared" si="12"/>
        <v>0</v>
      </c>
      <c r="P23" s="929"/>
      <c r="Q23" s="724"/>
      <c r="R23" s="712"/>
      <c r="S23" s="712"/>
      <c r="T23" s="738"/>
      <c r="U23" s="958"/>
      <c r="V23" s="757"/>
      <c r="W23" s="870"/>
      <c r="X23" s="712"/>
      <c r="Y23" s="712"/>
      <c r="Z23" s="712"/>
      <c r="AA23" s="712"/>
      <c r="AB23" s="712"/>
      <c r="AC23" s="738"/>
      <c r="AD23" s="723"/>
      <c r="AE23" s="850"/>
      <c r="AF23" s="712"/>
      <c r="AG23" s="712"/>
      <c r="AH23" s="712"/>
      <c r="AI23" s="712"/>
      <c r="AJ23" s="712"/>
      <c r="AK23" s="712"/>
      <c r="AL23" s="712"/>
      <c r="AM23" s="712"/>
      <c r="AN23" s="712"/>
      <c r="AO23" s="712"/>
      <c r="AP23" s="712"/>
      <c r="AQ23" s="712"/>
      <c r="AR23" s="712"/>
      <c r="AS23" s="712"/>
      <c r="AT23" s="712"/>
      <c r="AU23" s="712"/>
      <c r="AV23" s="712"/>
      <c r="AW23" s="712"/>
      <c r="AX23" s="712"/>
      <c r="AY23" s="712"/>
      <c r="AZ23" s="712"/>
      <c r="BA23" s="712"/>
      <c r="BB23" s="712"/>
      <c r="BC23" s="712"/>
      <c r="BD23" s="712"/>
      <c r="BE23" s="712"/>
      <c r="BF23" s="712"/>
      <c r="BG23" s="712"/>
      <c r="BH23" s="712"/>
      <c r="BI23" s="831"/>
      <c r="BJ23" s="831"/>
      <c r="BK23" s="831"/>
      <c r="BL23" s="831"/>
      <c r="BM23" s="831"/>
      <c r="BN23" s="831"/>
      <c r="BO23" s="831"/>
      <c r="BP23" s="831"/>
      <c r="BQ23" s="831"/>
      <c r="BR23" s="831"/>
      <c r="BS23" s="831"/>
      <c r="BT23" s="831"/>
      <c r="BU23" s="831"/>
      <c r="BV23" s="831"/>
      <c r="BW23" s="831"/>
      <c r="BX23" s="831"/>
      <c r="BY23" s="831"/>
      <c r="BZ23" s="831"/>
      <c r="CA23" s="831"/>
      <c r="CB23" s="831"/>
      <c r="CC23" s="831"/>
      <c r="CD23" s="831"/>
      <c r="CE23" s="831"/>
      <c r="CF23" s="831"/>
      <c r="CG23" s="831"/>
      <c r="CH23" s="831"/>
      <c r="CI23" s="831"/>
      <c r="CJ23" s="831"/>
      <c r="CK23" s="831"/>
      <c r="CL23" s="831"/>
      <c r="CM23" s="831"/>
      <c r="CN23" s="831"/>
      <c r="CO23" s="831"/>
      <c r="CP23" s="831"/>
      <c r="CQ23" s="831"/>
      <c r="CR23" s="831"/>
      <c r="CS23" s="831"/>
      <c r="CT23" s="831"/>
      <c r="CU23" s="831"/>
      <c r="CV23" s="831"/>
      <c r="CW23" s="831"/>
      <c r="CX23" s="831"/>
      <c r="CY23" s="831"/>
      <c r="CZ23" s="831"/>
      <c r="DA23" s="831"/>
      <c r="DB23" s="831"/>
      <c r="DC23" s="1061"/>
      <c r="DD23" s="1069"/>
      <c r="DE23" s="1036"/>
      <c r="DF23" s="1036"/>
      <c r="DG23" s="1036"/>
      <c r="DH23" s="1036"/>
      <c r="DI23" s="1036"/>
      <c r="DJ23" s="1036"/>
      <c r="DK23" s="1036"/>
      <c r="DL23" s="1036"/>
      <c r="DM23" s="1036"/>
      <c r="DN23" s="1036"/>
      <c r="DO23" s="1036"/>
      <c r="DP23" s="1036"/>
      <c r="DR23" s="1098">
        <f t="shared" si="11"/>
        <v>0</v>
      </c>
      <c r="DS23" s="817"/>
      <c r="DT23" s="1101" t="s">
        <v>22</v>
      </c>
    </row>
    <row r="24" spans="2:124" ht="13.5" customHeight="1" x14ac:dyDescent="0.2">
      <c r="B24" s="808" t="s">
        <v>94</v>
      </c>
      <c r="C24" s="886"/>
      <c r="D24" s="705">
        <f t="shared" si="9"/>
        <v>1</v>
      </c>
      <c r="E24" s="948"/>
      <c r="F24" s="757">
        <f t="shared" si="10"/>
        <v>1</v>
      </c>
      <c r="G24" s="865"/>
      <c r="H24" s="724"/>
      <c r="I24" s="724"/>
      <c r="J24" s="724"/>
      <c r="K24" s="725" t="s">
        <v>171</v>
      </c>
      <c r="L24" s="725"/>
      <c r="M24" s="736"/>
      <c r="N24" s="958"/>
      <c r="O24" s="757">
        <f t="shared" si="12"/>
        <v>0</v>
      </c>
      <c r="P24" s="965"/>
      <c r="Q24" s="724"/>
      <c r="R24" s="713"/>
      <c r="S24" s="712"/>
      <c r="T24" s="738"/>
      <c r="U24" s="958"/>
      <c r="V24" s="757"/>
      <c r="W24" s="870"/>
      <c r="X24" s="712"/>
      <c r="Y24" s="713"/>
      <c r="Z24" s="712"/>
      <c r="AA24" s="712"/>
      <c r="AB24" s="712"/>
      <c r="AC24" s="738"/>
      <c r="AD24" s="723"/>
      <c r="AE24" s="850"/>
      <c r="AF24" s="712"/>
      <c r="AG24" s="712"/>
      <c r="AH24" s="712"/>
      <c r="AI24" s="712"/>
      <c r="AJ24" s="712"/>
      <c r="AK24" s="712"/>
      <c r="AL24" s="712"/>
      <c r="AM24" s="712"/>
      <c r="AN24" s="712"/>
      <c r="AO24" s="712"/>
      <c r="AP24" s="712"/>
      <c r="AQ24" s="712"/>
      <c r="AR24" s="712"/>
      <c r="AS24" s="712"/>
      <c r="AT24" s="712"/>
      <c r="AU24" s="712"/>
      <c r="AV24" s="712"/>
      <c r="AW24" s="712"/>
      <c r="AX24" s="712"/>
      <c r="AY24" s="712"/>
      <c r="AZ24" s="712"/>
      <c r="BA24" s="712"/>
      <c r="BB24" s="712"/>
      <c r="BC24" s="712"/>
      <c r="BD24" s="712"/>
      <c r="BE24" s="712"/>
      <c r="BF24" s="712"/>
      <c r="BG24" s="712"/>
      <c r="BH24" s="712"/>
      <c r="BI24" s="831"/>
      <c r="BJ24" s="831"/>
      <c r="BK24" s="831"/>
      <c r="BL24" s="831"/>
      <c r="BM24" s="831"/>
      <c r="BN24" s="831"/>
      <c r="BO24" s="831"/>
      <c r="BP24" s="831"/>
      <c r="BQ24" s="831"/>
      <c r="BR24" s="831"/>
      <c r="BS24" s="831"/>
      <c r="BT24" s="831"/>
      <c r="BU24" s="831"/>
      <c r="BV24" s="831"/>
      <c r="BW24" s="831"/>
      <c r="BX24" s="831"/>
      <c r="BY24" s="831"/>
      <c r="BZ24" s="831"/>
      <c r="CA24" s="831"/>
      <c r="CB24" s="831"/>
      <c r="CC24" s="831"/>
      <c r="CD24" s="831"/>
      <c r="CE24" s="831"/>
      <c r="CF24" s="831"/>
      <c r="CG24" s="831"/>
      <c r="CH24" s="831"/>
      <c r="CI24" s="831"/>
      <c r="CJ24" s="831"/>
      <c r="CK24" s="831"/>
      <c r="CL24" s="831"/>
      <c r="CM24" s="831"/>
      <c r="CN24" s="831"/>
      <c r="CO24" s="831"/>
      <c r="CP24" s="831"/>
      <c r="CQ24" s="831"/>
      <c r="CR24" s="831"/>
      <c r="CS24" s="831"/>
      <c r="CT24" s="831"/>
      <c r="CU24" s="831"/>
      <c r="CV24" s="831"/>
      <c r="CW24" s="831"/>
      <c r="CX24" s="831"/>
      <c r="CY24" s="831"/>
      <c r="CZ24" s="831"/>
      <c r="DA24" s="831"/>
      <c r="DB24" s="831"/>
      <c r="DC24" s="1061"/>
      <c r="DD24" s="1069"/>
      <c r="DE24" s="1036"/>
      <c r="DF24" s="1036"/>
      <c r="DG24" s="1036"/>
      <c r="DH24" s="1036"/>
      <c r="DI24" s="1036"/>
      <c r="DJ24" s="1036"/>
      <c r="DK24" s="1036"/>
      <c r="DL24" s="1036"/>
      <c r="DM24" s="1036"/>
      <c r="DN24" s="1036"/>
      <c r="DO24" s="1036"/>
      <c r="DP24" s="1036"/>
      <c r="DR24" s="1098">
        <f t="shared" si="11"/>
        <v>0</v>
      </c>
      <c r="DS24" s="817"/>
      <c r="DT24" s="1101" t="s">
        <v>94</v>
      </c>
    </row>
    <row r="25" spans="2:124" ht="13.5" customHeight="1" x14ac:dyDescent="0.2">
      <c r="B25" s="808" t="s">
        <v>23</v>
      </c>
      <c r="C25" s="886"/>
      <c r="D25" s="705">
        <f t="shared" si="9"/>
        <v>1</v>
      </c>
      <c r="E25" s="948"/>
      <c r="F25" s="757">
        <f t="shared" si="10"/>
        <v>1</v>
      </c>
      <c r="G25" s="865"/>
      <c r="H25" s="714" t="s">
        <v>747</v>
      </c>
      <c r="I25" s="724"/>
      <c r="J25" s="724"/>
      <c r="K25" s="724"/>
      <c r="L25" s="724"/>
      <c r="M25" s="736"/>
      <c r="N25" s="958"/>
      <c r="O25" s="757">
        <f t="shared" si="12"/>
        <v>0</v>
      </c>
      <c r="P25" s="929"/>
      <c r="Q25" s="724"/>
      <c r="R25" s="712"/>
      <c r="S25" s="713"/>
      <c r="T25" s="738"/>
      <c r="U25" s="958"/>
      <c r="V25" s="757"/>
      <c r="W25" s="870"/>
      <c r="X25" s="712"/>
      <c r="Y25" s="712"/>
      <c r="Z25" s="712"/>
      <c r="AA25" s="712"/>
      <c r="AB25" s="712"/>
      <c r="AC25" s="738"/>
      <c r="AD25" s="723"/>
      <c r="AE25" s="850"/>
      <c r="AF25" s="712"/>
      <c r="AG25" s="712"/>
      <c r="AH25" s="712"/>
      <c r="AI25" s="712"/>
      <c r="AJ25" s="712"/>
      <c r="AK25" s="712"/>
      <c r="AL25" s="712"/>
      <c r="AM25" s="712"/>
      <c r="AN25" s="712"/>
      <c r="AO25" s="712"/>
      <c r="AP25" s="712"/>
      <c r="AQ25" s="712"/>
      <c r="AR25" s="712"/>
      <c r="AS25" s="712"/>
      <c r="AT25" s="712"/>
      <c r="AU25" s="712"/>
      <c r="AV25" s="712"/>
      <c r="AW25" s="712"/>
      <c r="AX25" s="712"/>
      <c r="AY25" s="712"/>
      <c r="AZ25" s="712"/>
      <c r="BA25" s="712"/>
      <c r="BB25" s="712"/>
      <c r="BC25" s="712"/>
      <c r="BD25" s="712"/>
      <c r="BE25" s="712"/>
      <c r="BF25" s="712"/>
      <c r="BG25" s="712"/>
      <c r="BH25" s="712"/>
      <c r="BI25" s="831"/>
      <c r="BJ25" s="831"/>
      <c r="BK25" s="831"/>
      <c r="BL25" s="831"/>
      <c r="BM25" s="831"/>
      <c r="BN25" s="831"/>
      <c r="BO25" s="831"/>
      <c r="BP25" s="831"/>
      <c r="BQ25" s="831"/>
      <c r="BR25" s="831"/>
      <c r="BS25" s="831"/>
      <c r="BT25" s="831"/>
      <c r="BU25" s="831"/>
      <c r="BV25" s="831"/>
      <c r="BW25" s="831"/>
      <c r="BX25" s="831"/>
      <c r="BY25" s="831"/>
      <c r="BZ25" s="831"/>
      <c r="CA25" s="831"/>
      <c r="CB25" s="831"/>
      <c r="CC25" s="831"/>
      <c r="CD25" s="831"/>
      <c r="CE25" s="831"/>
      <c r="CF25" s="831"/>
      <c r="CG25" s="831"/>
      <c r="CH25" s="831"/>
      <c r="CI25" s="831"/>
      <c r="CJ25" s="831"/>
      <c r="CK25" s="831"/>
      <c r="CL25" s="831"/>
      <c r="CM25" s="831"/>
      <c r="CN25" s="831"/>
      <c r="CO25" s="831"/>
      <c r="CP25" s="831"/>
      <c r="CQ25" s="831"/>
      <c r="CR25" s="831"/>
      <c r="CS25" s="831"/>
      <c r="CT25" s="831"/>
      <c r="CU25" s="831"/>
      <c r="CV25" s="831"/>
      <c r="CW25" s="831"/>
      <c r="CX25" s="831"/>
      <c r="CY25" s="831"/>
      <c r="CZ25" s="831"/>
      <c r="DA25" s="831"/>
      <c r="DB25" s="831"/>
      <c r="DC25" s="1061"/>
      <c r="DD25" s="1069"/>
      <c r="DE25" s="1036"/>
      <c r="DF25" s="1036"/>
      <c r="DG25" s="1036"/>
      <c r="DH25" s="1036"/>
      <c r="DI25" s="1036"/>
      <c r="DJ25" s="1036"/>
      <c r="DK25" s="1036"/>
      <c r="DL25" s="1036"/>
      <c r="DM25" s="1036"/>
      <c r="DN25" s="1036"/>
      <c r="DO25" s="1036"/>
      <c r="DP25" s="1036"/>
      <c r="DR25" s="1098">
        <f t="shared" si="11"/>
        <v>0</v>
      </c>
      <c r="DS25" s="817"/>
      <c r="DT25" s="1101" t="s">
        <v>23</v>
      </c>
    </row>
    <row r="26" spans="2:124" ht="13.5" customHeight="1" x14ac:dyDescent="0.2">
      <c r="B26" s="824" t="s">
        <v>28</v>
      </c>
      <c r="C26" s="885"/>
      <c r="D26" s="705">
        <f t="shared" si="9"/>
        <v>0</v>
      </c>
      <c r="E26" s="948"/>
      <c r="F26" s="757">
        <f t="shared" si="10"/>
        <v>0</v>
      </c>
      <c r="G26" s="865"/>
      <c r="H26" s="724"/>
      <c r="I26" s="724"/>
      <c r="J26" s="724"/>
      <c r="K26" s="724"/>
      <c r="L26" s="724"/>
      <c r="M26" s="736"/>
      <c r="N26" s="958"/>
      <c r="O26" s="757">
        <f t="shared" si="12"/>
        <v>0</v>
      </c>
      <c r="P26" s="929"/>
      <c r="Q26" s="724"/>
      <c r="R26" s="712"/>
      <c r="S26" s="712"/>
      <c r="T26" s="738"/>
      <c r="U26" s="958"/>
      <c r="V26" s="757"/>
      <c r="W26" s="870"/>
      <c r="X26" s="712"/>
      <c r="Y26" s="712"/>
      <c r="Z26" s="713"/>
      <c r="AA26" s="712"/>
      <c r="AB26" s="712"/>
      <c r="AC26" s="738"/>
      <c r="AD26" s="723"/>
      <c r="AE26" s="850"/>
      <c r="AF26" s="712"/>
      <c r="AG26" s="712"/>
      <c r="AH26" s="712"/>
      <c r="AI26" s="712"/>
      <c r="AJ26" s="712"/>
      <c r="AK26" s="712"/>
      <c r="AL26" s="712"/>
      <c r="AM26" s="712"/>
      <c r="AN26" s="712"/>
      <c r="AO26" s="712"/>
      <c r="AP26" s="712"/>
      <c r="AQ26" s="712"/>
      <c r="AR26" s="712"/>
      <c r="AS26" s="712"/>
      <c r="AT26" s="712"/>
      <c r="AU26" s="712"/>
      <c r="AV26" s="712"/>
      <c r="AW26" s="712"/>
      <c r="AX26" s="712"/>
      <c r="AY26" s="712"/>
      <c r="AZ26" s="712"/>
      <c r="BA26" s="712"/>
      <c r="BB26" s="712"/>
      <c r="BC26" s="712"/>
      <c r="BD26" s="712"/>
      <c r="BE26" s="712"/>
      <c r="BF26" s="712"/>
      <c r="BG26" s="712"/>
      <c r="BH26" s="712"/>
      <c r="BI26" s="831"/>
      <c r="BJ26" s="831"/>
      <c r="BK26" s="831"/>
      <c r="BL26" s="831"/>
      <c r="BM26" s="831"/>
      <c r="BN26" s="831"/>
      <c r="BO26" s="831"/>
      <c r="BP26" s="831"/>
      <c r="BQ26" s="831"/>
      <c r="BR26" s="831"/>
      <c r="BS26" s="831"/>
      <c r="BT26" s="831"/>
      <c r="BU26" s="831"/>
      <c r="BV26" s="831"/>
      <c r="BW26" s="831"/>
      <c r="BX26" s="831"/>
      <c r="BY26" s="831"/>
      <c r="BZ26" s="831"/>
      <c r="CA26" s="831"/>
      <c r="CB26" s="831"/>
      <c r="CC26" s="831"/>
      <c r="CD26" s="831"/>
      <c r="CE26" s="831"/>
      <c r="CF26" s="831"/>
      <c r="CG26" s="831"/>
      <c r="CH26" s="831"/>
      <c r="CI26" s="831"/>
      <c r="CJ26" s="831"/>
      <c r="CK26" s="831"/>
      <c r="CL26" s="831"/>
      <c r="CM26" s="831"/>
      <c r="CN26" s="831"/>
      <c r="CO26" s="831"/>
      <c r="CP26" s="831"/>
      <c r="CQ26" s="831"/>
      <c r="CR26" s="831"/>
      <c r="CS26" s="831"/>
      <c r="CT26" s="831"/>
      <c r="CU26" s="831"/>
      <c r="CV26" s="831"/>
      <c r="CW26" s="831"/>
      <c r="CX26" s="831"/>
      <c r="CY26" s="831"/>
      <c r="CZ26" s="831"/>
      <c r="DA26" s="831"/>
      <c r="DB26" s="831"/>
      <c r="DC26" s="1061"/>
      <c r="DD26" s="1069"/>
      <c r="DE26" s="1036"/>
      <c r="DF26" s="1036"/>
      <c r="DG26" s="1036"/>
      <c r="DH26" s="1036"/>
      <c r="DI26" s="1036"/>
      <c r="DJ26" s="1036"/>
      <c r="DK26" s="1036"/>
      <c r="DL26" s="1036"/>
      <c r="DM26" s="1036"/>
      <c r="DN26" s="1036"/>
      <c r="DO26" s="1036"/>
      <c r="DP26" s="1036"/>
      <c r="DR26" s="1098">
        <f t="shared" si="11"/>
        <v>0</v>
      </c>
      <c r="DS26" s="817"/>
      <c r="DT26" s="1100" t="s">
        <v>28</v>
      </c>
    </row>
    <row r="27" spans="2:124" ht="13.5" customHeight="1" x14ac:dyDescent="0.2">
      <c r="B27" s="824" t="s">
        <v>24</v>
      </c>
      <c r="C27" s="885"/>
      <c r="D27" s="705">
        <f t="shared" si="9"/>
        <v>0</v>
      </c>
      <c r="E27" s="948"/>
      <c r="F27" s="757">
        <f t="shared" si="10"/>
        <v>0</v>
      </c>
      <c r="G27" s="865"/>
      <c r="H27" s="724"/>
      <c r="I27" s="724"/>
      <c r="J27" s="724"/>
      <c r="K27" s="724"/>
      <c r="L27" s="724"/>
      <c r="M27" s="736"/>
      <c r="N27" s="958"/>
      <c r="O27" s="757">
        <f t="shared" si="12"/>
        <v>0</v>
      </c>
      <c r="P27" s="929"/>
      <c r="Q27" s="724"/>
      <c r="R27" s="712"/>
      <c r="S27" s="712"/>
      <c r="T27" s="738"/>
      <c r="U27" s="958"/>
      <c r="V27" s="757"/>
      <c r="W27" s="976"/>
      <c r="X27" s="712"/>
      <c r="Y27" s="712"/>
      <c r="Z27" s="712"/>
      <c r="AA27" s="712"/>
      <c r="AB27" s="712"/>
      <c r="AC27" s="738"/>
      <c r="AD27" s="723"/>
      <c r="AE27" s="850"/>
      <c r="AF27" s="712"/>
      <c r="AG27" s="712"/>
      <c r="AH27" s="712"/>
      <c r="AI27" s="712"/>
      <c r="AJ27" s="712"/>
      <c r="AK27" s="712"/>
      <c r="AL27" s="712"/>
      <c r="AM27" s="712"/>
      <c r="AN27" s="712"/>
      <c r="AO27" s="712"/>
      <c r="AP27" s="712"/>
      <c r="AQ27" s="712"/>
      <c r="AR27" s="712"/>
      <c r="AS27" s="712"/>
      <c r="AT27" s="712"/>
      <c r="AU27" s="712"/>
      <c r="AV27" s="712"/>
      <c r="AW27" s="712"/>
      <c r="AX27" s="712"/>
      <c r="AY27" s="712"/>
      <c r="AZ27" s="712"/>
      <c r="BA27" s="712"/>
      <c r="BB27" s="712"/>
      <c r="BC27" s="712"/>
      <c r="BD27" s="712"/>
      <c r="BE27" s="712"/>
      <c r="BF27" s="712"/>
      <c r="BG27" s="712"/>
      <c r="BH27" s="712"/>
      <c r="BI27" s="831"/>
      <c r="BJ27" s="831"/>
      <c r="BK27" s="831"/>
      <c r="BL27" s="831"/>
      <c r="BM27" s="831"/>
      <c r="BN27" s="831"/>
      <c r="BO27" s="831"/>
      <c r="BP27" s="831"/>
      <c r="BQ27" s="831"/>
      <c r="BR27" s="831"/>
      <c r="BS27" s="831"/>
      <c r="BT27" s="831"/>
      <c r="BU27" s="831"/>
      <c r="BV27" s="831"/>
      <c r="BW27" s="831"/>
      <c r="BX27" s="831"/>
      <c r="BY27" s="831"/>
      <c r="BZ27" s="831"/>
      <c r="CA27" s="831"/>
      <c r="CB27" s="831"/>
      <c r="CC27" s="831"/>
      <c r="CD27" s="831"/>
      <c r="CE27" s="831"/>
      <c r="CF27" s="831"/>
      <c r="CG27" s="831"/>
      <c r="CH27" s="831"/>
      <c r="CI27" s="831"/>
      <c r="CJ27" s="831"/>
      <c r="CK27" s="831"/>
      <c r="CL27" s="831"/>
      <c r="CM27" s="831"/>
      <c r="CN27" s="831"/>
      <c r="CO27" s="831"/>
      <c r="CP27" s="831"/>
      <c r="CQ27" s="831"/>
      <c r="CR27" s="831"/>
      <c r="CS27" s="831"/>
      <c r="CT27" s="831"/>
      <c r="CU27" s="831"/>
      <c r="CV27" s="831"/>
      <c r="CW27" s="831"/>
      <c r="CX27" s="831"/>
      <c r="CY27" s="831"/>
      <c r="CZ27" s="831"/>
      <c r="DA27" s="831"/>
      <c r="DB27" s="831"/>
      <c r="DC27" s="1061"/>
      <c r="DD27" s="1069"/>
      <c r="DE27" s="1036"/>
      <c r="DF27" s="1036"/>
      <c r="DG27" s="1036"/>
      <c r="DH27" s="1036"/>
      <c r="DI27" s="1036"/>
      <c r="DJ27" s="1036"/>
      <c r="DK27" s="1036"/>
      <c r="DL27" s="1036"/>
      <c r="DM27" s="1036"/>
      <c r="DN27" s="1036"/>
      <c r="DO27" s="1036"/>
      <c r="DP27" s="1036"/>
      <c r="DR27" s="1098">
        <f t="shared" si="11"/>
        <v>0</v>
      </c>
      <c r="DS27" s="817"/>
      <c r="DT27" s="1100" t="s">
        <v>24</v>
      </c>
    </row>
    <row r="28" spans="2:124" ht="13.5" customHeight="1" x14ac:dyDescent="0.2">
      <c r="B28" s="824" t="s">
        <v>20</v>
      </c>
      <c r="C28" s="885"/>
      <c r="D28" s="705">
        <f t="shared" si="9"/>
        <v>2</v>
      </c>
      <c r="E28" s="948"/>
      <c r="F28" s="757">
        <f t="shared" si="10"/>
        <v>2</v>
      </c>
      <c r="G28" s="866" t="s">
        <v>171</v>
      </c>
      <c r="H28" s="724"/>
      <c r="I28" s="1374" t="s">
        <v>171</v>
      </c>
      <c r="J28" s="724"/>
      <c r="K28" s="724"/>
      <c r="L28" s="724"/>
      <c r="M28" s="736"/>
      <c r="N28" s="958"/>
      <c r="O28" s="757">
        <f t="shared" si="12"/>
        <v>0</v>
      </c>
      <c r="P28" s="929"/>
      <c r="Q28" s="724"/>
      <c r="R28" s="712"/>
      <c r="S28" s="712"/>
      <c r="T28" s="1050"/>
      <c r="U28" s="958"/>
      <c r="V28" s="757"/>
      <c r="W28" s="870"/>
      <c r="X28" s="713"/>
      <c r="Y28" s="712"/>
      <c r="Z28" s="712"/>
      <c r="AA28" s="712"/>
      <c r="AB28" s="712"/>
      <c r="AC28" s="738"/>
      <c r="AD28" s="723"/>
      <c r="AE28" s="850"/>
      <c r="AF28" s="712"/>
      <c r="AG28" s="712"/>
      <c r="AH28" s="712"/>
      <c r="AI28" s="712"/>
      <c r="AJ28" s="712"/>
      <c r="AK28" s="712"/>
      <c r="AL28" s="712"/>
      <c r="AM28" s="712"/>
      <c r="AN28" s="712"/>
      <c r="AO28" s="712"/>
      <c r="AP28" s="712"/>
      <c r="AQ28" s="712"/>
      <c r="AR28" s="712"/>
      <c r="AS28" s="712"/>
      <c r="AT28" s="712"/>
      <c r="AU28" s="712"/>
      <c r="AV28" s="712"/>
      <c r="AW28" s="712"/>
      <c r="AX28" s="712"/>
      <c r="AY28" s="712"/>
      <c r="AZ28" s="712"/>
      <c r="BA28" s="712"/>
      <c r="BB28" s="712"/>
      <c r="BC28" s="712"/>
      <c r="BD28" s="712"/>
      <c r="BE28" s="712"/>
      <c r="BF28" s="712"/>
      <c r="BG28" s="712"/>
      <c r="BH28" s="712"/>
      <c r="BI28" s="831"/>
      <c r="BJ28" s="831"/>
      <c r="BK28" s="831"/>
      <c r="BL28" s="831"/>
      <c r="BM28" s="831"/>
      <c r="BN28" s="831"/>
      <c r="BO28" s="831"/>
      <c r="BP28" s="831"/>
      <c r="BQ28" s="831"/>
      <c r="BR28" s="831"/>
      <c r="BS28" s="831"/>
      <c r="BT28" s="831"/>
      <c r="BU28" s="831"/>
      <c r="BV28" s="831"/>
      <c r="BW28" s="831"/>
      <c r="BX28" s="831"/>
      <c r="BY28" s="831"/>
      <c r="BZ28" s="831"/>
      <c r="CA28" s="831"/>
      <c r="CB28" s="831"/>
      <c r="CC28" s="831"/>
      <c r="CD28" s="831"/>
      <c r="CE28" s="831"/>
      <c r="CF28" s="831"/>
      <c r="CG28" s="831"/>
      <c r="CH28" s="831"/>
      <c r="CI28" s="831"/>
      <c r="CJ28" s="831"/>
      <c r="CK28" s="831"/>
      <c r="CL28" s="831"/>
      <c r="CM28" s="831"/>
      <c r="CN28" s="831"/>
      <c r="CO28" s="831"/>
      <c r="CP28" s="831"/>
      <c r="CQ28" s="831"/>
      <c r="CR28" s="831"/>
      <c r="CS28" s="831"/>
      <c r="CT28" s="831"/>
      <c r="CU28" s="831"/>
      <c r="CV28" s="831"/>
      <c r="CW28" s="831"/>
      <c r="CX28" s="831"/>
      <c r="CY28" s="831"/>
      <c r="CZ28" s="831"/>
      <c r="DA28" s="831"/>
      <c r="DB28" s="831"/>
      <c r="DC28" s="1061"/>
      <c r="DD28" s="1069"/>
      <c r="DE28" s="1036"/>
      <c r="DF28" s="1036"/>
      <c r="DG28" s="1036"/>
      <c r="DH28" s="1036"/>
      <c r="DI28" s="1036"/>
      <c r="DJ28" s="1036"/>
      <c r="DK28" s="1036"/>
      <c r="DL28" s="1036"/>
      <c r="DM28" s="1036"/>
      <c r="DN28" s="1036"/>
      <c r="DO28" s="1036"/>
      <c r="DP28" s="1036"/>
      <c r="DR28" s="1098">
        <f t="shared" si="11"/>
        <v>0</v>
      </c>
      <c r="DS28" s="817"/>
      <c r="DT28" s="1100" t="s">
        <v>20</v>
      </c>
    </row>
    <row r="29" spans="2:124" ht="13.5" customHeight="1" x14ac:dyDescent="0.2">
      <c r="B29" s="824" t="s">
        <v>25</v>
      </c>
      <c r="C29" s="885"/>
      <c r="D29" s="705">
        <f t="shared" si="9"/>
        <v>0</v>
      </c>
      <c r="E29" s="948"/>
      <c r="F29" s="757">
        <f t="shared" si="10"/>
        <v>0</v>
      </c>
      <c r="G29" s="865"/>
      <c r="H29" s="724"/>
      <c r="I29" s="724"/>
      <c r="J29" s="724"/>
      <c r="K29" s="724"/>
      <c r="L29" s="724"/>
      <c r="M29" s="735"/>
      <c r="N29" s="958"/>
      <c r="O29" s="757">
        <f t="shared" si="12"/>
        <v>0</v>
      </c>
      <c r="P29" s="929"/>
      <c r="Q29" s="724"/>
      <c r="R29" s="712"/>
      <c r="S29" s="712"/>
      <c r="T29" s="738"/>
      <c r="U29" s="958"/>
      <c r="V29" s="757"/>
      <c r="W29" s="870"/>
      <c r="X29" s="712"/>
      <c r="Y29" s="712"/>
      <c r="Z29" s="712"/>
      <c r="AA29" s="712"/>
      <c r="AB29" s="712"/>
      <c r="AC29" s="738"/>
      <c r="AD29" s="723"/>
      <c r="AE29" s="850"/>
      <c r="AF29" s="712"/>
      <c r="AG29" s="712"/>
      <c r="AH29" s="712"/>
      <c r="AI29" s="712"/>
      <c r="AJ29" s="712"/>
      <c r="AK29" s="712"/>
      <c r="AL29" s="712"/>
      <c r="AM29" s="712"/>
      <c r="AN29" s="712"/>
      <c r="AO29" s="712"/>
      <c r="AP29" s="712"/>
      <c r="AQ29" s="712"/>
      <c r="AR29" s="712"/>
      <c r="AS29" s="712"/>
      <c r="AT29" s="712"/>
      <c r="AU29" s="712"/>
      <c r="AV29" s="712"/>
      <c r="AW29" s="712"/>
      <c r="AX29" s="712"/>
      <c r="AY29" s="712"/>
      <c r="AZ29" s="712"/>
      <c r="BA29" s="712"/>
      <c r="BB29" s="712"/>
      <c r="BC29" s="712"/>
      <c r="BD29" s="712"/>
      <c r="BE29" s="712"/>
      <c r="BF29" s="712"/>
      <c r="BG29" s="712"/>
      <c r="BH29" s="712"/>
      <c r="BI29" s="831"/>
      <c r="BJ29" s="831"/>
      <c r="BK29" s="831"/>
      <c r="BL29" s="831"/>
      <c r="BM29" s="831"/>
      <c r="BN29" s="831"/>
      <c r="BO29" s="831"/>
      <c r="BP29" s="831"/>
      <c r="BQ29" s="831"/>
      <c r="BR29" s="831"/>
      <c r="BS29" s="831"/>
      <c r="BT29" s="831"/>
      <c r="BU29" s="831"/>
      <c r="BV29" s="831"/>
      <c r="BW29" s="831"/>
      <c r="BX29" s="831"/>
      <c r="BY29" s="831"/>
      <c r="BZ29" s="831"/>
      <c r="CA29" s="831"/>
      <c r="CB29" s="831"/>
      <c r="CC29" s="831"/>
      <c r="CD29" s="831"/>
      <c r="CE29" s="831"/>
      <c r="CF29" s="831"/>
      <c r="CG29" s="831"/>
      <c r="CH29" s="831"/>
      <c r="CI29" s="831"/>
      <c r="CJ29" s="831"/>
      <c r="CK29" s="831"/>
      <c r="CL29" s="831"/>
      <c r="CM29" s="831"/>
      <c r="CN29" s="831"/>
      <c r="CO29" s="831"/>
      <c r="CP29" s="831"/>
      <c r="CQ29" s="831"/>
      <c r="CR29" s="831"/>
      <c r="CS29" s="831"/>
      <c r="CT29" s="831"/>
      <c r="CU29" s="831"/>
      <c r="CV29" s="831"/>
      <c r="CW29" s="831"/>
      <c r="CX29" s="831"/>
      <c r="CY29" s="831"/>
      <c r="CZ29" s="831"/>
      <c r="DA29" s="831"/>
      <c r="DB29" s="831"/>
      <c r="DC29" s="1061"/>
      <c r="DD29" s="1069"/>
      <c r="DE29" s="1036"/>
      <c r="DF29" s="1036"/>
      <c r="DG29" s="1036"/>
      <c r="DH29" s="1036"/>
      <c r="DI29" s="1036"/>
      <c r="DJ29" s="1036"/>
      <c r="DK29" s="1036"/>
      <c r="DL29" s="1036"/>
      <c r="DM29" s="1036"/>
      <c r="DN29" s="1036"/>
      <c r="DO29" s="1036"/>
      <c r="DP29" s="1036"/>
      <c r="DR29" s="1098">
        <f t="shared" si="11"/>
        <v>0</v>
      </c>
      <c r="DS29" s="817"/>
      <c r="DT29" s="1100" t="s">
        <v>25</v>
      </c>
    </row>
    <row r="30" spans="2:124" ht="13.5" customHeight="1" x14ac:dyDescent="0.2">
      <c r="B30" s="824" t="s">
        <v>29</v>
      </c>
      <c r="C30" s="885"/>
      <c r="D30" s="705">
        <f t="shared" si="9"/>
        <v>0</v>
      </c>
      <c r="E30" s="948"/>
      <c r="F30" s="757">
        <f t="shared" si="10"/>
        <v>0</v>
      </c>
      <c r="G30" s="865"/>
      <c r="H30" s="724"/>
      <c r="I30" s="724"/>
      <c r="J30" s="724"/>
      <c r="K30" s="724"/>
      <c r="L30" s="724"/>
      <c r="M30" s="736"/>
      <c r="N30" s="958"/>
      <c r="O30" s="757">
        <f t="shared" si="12"/>
        <v>0</v>
      </c>
      <c r="P30" s="929"/>
      <c r="Q30" s="724"/>
      <c r="R30" s="712"/>
      <c r="S30" s="712"/>
      <c r="T30" s="738"/>
      <c r="U30" s="958"/>
      <c r="V30" s="757"/>
      <c r="W30" s="870"/>
      <c r="X30" s="712"/>
      <c r="Y30" s="712"/>
      <c r="Z30" s="713"/>
      <c r="AA30" s="712"/>
      <c r="AB30" s="712"/>
      <c r="AC30" s="738"/>
      <c r="AD30" s="723"/>
      <c r="AE30" s="850"/>
      <c r="AF30" s="712"/>
      <c r="AG30" s="712"/>
      <c r="AH30" s="712"/>
      <c r="AI30" s="712"/>
      <c r="AJ30" s="712"/>
      <c r="AK30" s="712"/>
      <c r="AL30" s="712"/>
      <c r="AM30" s="712"/>
      <c r="AN30" s="712"/>
      <c r="AO30" s="712"/>
      <c r="AP30" s="712"/>
      <c r="AQ30" s="712"/>
      <c r="AR30" s="712"/>
      <c r="AS30" s="712"/>
      <c r="AT30" s="712"/>
      <c r="AU30" s="712"/>
      <c r="AV30" s="712"/>
      <c r="AW30" s="712"/>
      <c r="AX30" s="712"/>
      <c r="AY30" s="712"/>
      <c r="AZ30" s="712"/>
      <c r="BA30" s="712"/>
      <c r="BB30" s="712"/>
      <c r="BC30" s="712"/>
      <c r="BD30" s="712"/>
      <c r="BE30" s="712"/>
      <c r="BF30" s="712"/>
      <c r="BG30" s="712"/>
      <c r="BH30" s="712"/>
      <c r="BI30" s="831"/>
      <c r="BJ30" s="831"/>
      <c r="BK30" s="831"/>
      <c r="BL30" s="831"/>
      <c r="BM30" s="831"/>
      <c r="BN30" s="831"/>
      <c r="BO30" s="831"/>
      <c r="BP30" s="831"/>
      <c r="BQ30" s="831"/>
      <c r="BR30" s="831"/>
      <c r="BS30" s="831"/>
      <c r="BT30" s="831"/>
      <c r="BU30" s="831"/>
      <c r="BV30" s="831"/>
      <c r="BW30" s="831"/>
      <c r="BX30" s="831"/>
      <c r="BY30" s="831"/>
      <c r="BZ30" s="831"/>
      <c r="CA30" s="831"/>
      <c r="CB30" s="831"/>
      <c r="CC30" s="831"/>
      <c r="CD30" s="831"/>
      <c r="CE30" s="831"/>
      <c r="CF30" s="831"/>
      <c r="CG30" s="831"/>
      <c r="CH30" s="831"/>
      <c r="CI30" s="831"/>
      <c r="CJ30" s="831"/>
      <c r="CK30" s="831"/>
      <c r="CL30" s="831"/>
      <c r="CM30" s="831"/>
      <c r="CN30" s="831"/>
      <c r="CO30" s="831"/>
      <c r="CP30" s="831"/>
      <c r="CQ30" s="831"/>
      <c r="CR30" s="831"/>
      <c r="CS30" s="831"/>
      <c r="CT30" s="831"/>
      <c r="CU30" s="831"/>
      <c r="CV30" s="831"/>
      <c r="CW30" s="831"/>
      <c r="CX30" s="831"/>
      <c r="CY30" s="831"/>
      <c r="CZ30" s="831"/>
      <c r="DA30" s="831"/>
      <c r="DB30" s="831"/>
      <c r="DC30" s="1061"/>
      <c r="DD30" s="1069"/>
      <c r="DE30" s="1036"/>
      <c r="DF30" s="1036"/>
      <c r="DG30" s="1036"/>
      <c r="DH30" s="1036"/>
      <c r="DI30" s="1036"/>
      <c r="DJ30" s="1036"/>
      <c r="DK30" s="1036"/>
      <c r="DL30" s="1036"/>
      <c r="DM30" s="1036"/>
      <c r="DN30" s="1036"/>
      <c r="DO30" s="1036"/>
      <c r="DP30" s="1036"/>
      <c r="DR30" s="1098">
        <f t="shared" si="11"/>
        <v>0</v>
      </c>
      <c r="DS30" s="817"/>
      <c r="DT30" s="1100" t="s">
        <v>29</v>
      </c>
    </row>
    <row r="31" spans="2:124" ht="13.5" customHeight="1" x14ac:dyDescent="0.2">
      <c r="B31" s="824" t="s">
        <v>21</v>
      </c>
      <c r="C31" s="885"/>
      <c r="D31" s="705">
        <f t="shared" si="9"/>
        <v>0</v>
      </c>
      <c r="E31" s="948"/>
      <c r="F31" s="757">
        <f t="shared" si="10"/>
        <v>0</v>
      </c>
      <c r="G31" s="865"/>
      <c r="H31" s="724"/>
      <c r="I31" s="724"/>
      <c r="J31" s="724"/>
      <c r="K31" s="724"/>
      <c r="L31" s="724"/>
      <c r="M31" s="736"/>
      <c r="N31" s="958"/>
      <c r="O31" s="757">
        <f t="shared" si="12"/>
        <v>0</v>
      </c>
      <c r="P31" s="929"/>
      <c r="Q31" s="846"/>
      <c r="R31" s="712"/>
      <c r="S31" s="712"/>
      <c r="T31" s="1051"/>
      <c r="U31" s="958"/>
      <c r="V31" s="757"/>
      <c r="W31" s="870"/>
      <c r="X31" s="712"/>
      <c r="Y31" s="712"/>
      <c r="Z31" s="712"/>
      <c r="AA31" s="712"/>
      <c r="AB31" s="712"/>
      <c r="AC31" s="738"/>
      <c r="AD31" s="723"/>
      <c r="AE31" s="850"/>
      <c r="AF31" s="712"/>
      <c r="AG31" s="712"/>
      <c r="AH31" s="712"/>
      <c r="AI31" s="712"/>
      <c r="AJ31" s="712"/>
      <c r="AK31" s="712"/>
      <c r="AL31" s="712"/>
      <c r="AM31" s="712"/>
      <c r="AN31" s="712"/>
      <c r="AO31" s="712"/>
      <c r="AP31" s="712"/>
      <c r="AQ31" s="712"/>
      <c r="AR31" s="712"/>
      <c r="AS31" s="712"/>
      <c r="AT31" s="712"/>
      <c r="AU31" s="712"/>
      <c r="AV31" s="712"/>
      <c r="AW31" s="712"/>
      <c r="AX31" s="712"/>
      <c r="AY31" s="712"/>
      <c r="AZ31" s="712"/>
      <c r="BA31" s="712"/>
      <c r="BB31" s="712"/>
      <c r="BC31" s="712"/>
      <c r="BD31" s="712"/>
      <c r="BE31" s="712"/>
      <c r="BF31" s="712"/>
      <c r="BG31" s="712"/>
      <c r="BH31" s="712"/>
      <c r="BI31" s="831"/>
      <c r="BJ31" s="831"/>
      <c r="BK31" s="831"/>
      <c r="BL31" s="831"/>
      <c r="BM31" s="831"/>
      <c r="BN31" s="831"/>
      <c r="BO31" s="831"/>
      <c r="BP31" s="831"/>
      <c r="BQ31" s="831"/>
      <c r="BR31" s="831"/>
      <c r="BS31" s="831"/>
      <c r="BT31" s="831"/>
      <c r="BU31" s="831"/>
      <c r="BV31" s="831"/>
      <c r="BW31" s="831"/>
      <c r="BX31" s="831"/>
      <c r="BY31" s="831"/>
      <c r="BZ31" s="831"/>
      <c r="CA31" s="831"/>
      <c r="CB31" s="831"/>
      <c r="CC31" s="831"/>
      <c r="CD31" s="831"/>
      <c r="CE31" s="831"/>
      <c r="CF31" s="831"/>
      <c r="CG31" s="831"/>
      <c r="CH31" s="831"/>
      <c r="CI31" s="831"/>
      <c r="CJ31" s="831"/>
      <c r="CK31" s="831"/>
      <c r="CL31" s="831"/>
      <c r="CM31" s="831"/>
      <c r="CN31" s="831"/>
      <c r="CO31" s="831"/>
      <c r="CP31" s="831"/>
      <c r="CQ31" s="831"/>
      <c r="CR31" s="831"/>
      <c r="CS31" s="831"/>
      <c r="CT31" s="831"/>
      <c r="CU31" s="831"/>
      <c r="CV31" s="831"/>
      <c r="CW31" s="831"/>
      <c r="CX31" s="831"/>
      <c r="CY31" s="831"/>
      <c r="CZ31" s="831"/>
      <c r="DA31" s="831"/>
      <c r="DB31" s="831"/>
      <c r="DC31" s="1061"/>
      <c r="DD31" s="1069"/>
      <c r="DE31" s="1036"/>
      <c r="DF31" s="1036"/>
      <c r="DG31" s="1036"/>
      <c r="DH31" s="1036"/>
      <c r="DI31" s="1036"/>
      <c r="DJ31" s="1036"/>
      <c r="DK31" s="1036"/>
      <c r="DL31" s="1036"/>
      <c r="DM31" s="1036"/>
      <c r="DN31" s="1036"/>
      <c r="DO31" s="1036"/>
      <c r="DP31" s="1036"/>
      <c r="DR31" s="1098">
        <f t="shared" si="11"/>
        <v>0</v>
      </c>
      <c r="DS31" s="817"/>
      <c r="DT31" s="1100" t="s">
        <v>21</v>
      </c>
    </row>
    <row r="32" spans="2:124" ht="13.5" customHeight="1" x14ac:dyDescent="0.2">
      <c r="B32" s="824" t="s">
        <v>248</v>
      </c>
      <c r="C32" s="885"/>
      <c r="D32" s="705">
        <f t="shared" si="9"/>
        <v>0</v>
      </c>
      <c r="E32" s="948"/>
      <c r="F32" s="757">
        <f t="shared" si="10"/>
        <v>0</v>
      </c>
      <c r="G32" s="865"/>
      <c r="H32" s="724"/>
      <c r="I32" s="724"/>
      <c r="J32" s="724"/>
      <c r="K32" s="724"/>
      <c r="L32" s="724"/>
      <c r="M32" s="736"/>
      <c r="N32" s="958"/>
      <c r="O32" s="757">
        <f t="shared" si="12"/>
        <v>0</v>
      </c>
      <c r="P32" s="929"/>
      <c r="Q32" s="724"/>
      <c r="R32" s="712"/>
      <c r="S32" s="712"/>
      <c r="T32" s="738"/>
      <c r="U32" s="958"/>
      <c r="V32" s="757"/>
      <c r="W32" s="870"/>
      <c r="X32" s="712"/>
      <c r="Y32" s="712"/>
      <c r="Z32" s="712"/>
      <c r="AA32" s="720"/>
      <c r="AB32" s="712"/>
      <c r="AC32" s="738"/>
      <c r="AD32" s="723"/>
      <c r="AE32" s="850"/>
      <c r="AF32" s="712"/>
      <c r="AG32" s="712"/>
      <c r="AH32" s="712"/>
      <c r="AI32" s="712"/>
      <c r="AJ32" s="712"/>
      <c r="AK32" s="712"/>
      <c r="AL32" s="712"/>
      <c r="AM32" s="712"/>
      <c r="AN32" s="712"/>
      <c r="AO32" s="712"/>
      <c r="AP32" s="712"/>
      <c r="AQ32" s="712"/>
      <c r="AR32" s="712"/>
      <c r="AS32" s="712"/>
      <c r="AT32" s="712"/>
      <c r="AU32" s="712"/>
      <c r="AV32" s="712"/>
      <c r="AW32" s="712"/>
      <c r="AX32" s="712"/>
      <c r="AY32" s="712"/>
      <c r="AZ32" s="712"/>
      <c r="BA32" s="712"/>
      <c r="BB32" s="712"/>
      <c r="BC32" s="712"/>
      <c r="BD32" s="712"/>
      <c r="BE32" s="712"/>
      <c r="BF32" s="712"/>
      <c r="BG32" s="712"/>
      <c r="BH32" s="712"/>
      <c r="BI32" s="831"/>
      <c r="BJ32" s="831"/>
      <c r="BK32" s="831"/>
      <c r="BL32" s="831"/>
      <c r="BM32" s="831"/>
      <c r="BN32" s="831"/>
      <c r="BO32" s="831"/>
      <c r="BP32" s="831"/>
      <c r="BQ32" s="831"/>
      <c r="BR32" s="831"/>
      <c r="BS32" s="831"/>
      <c r="BT32" s="831"/>
      <c r="BU32" s="831"/>
      <c r="BV32" s="831"/>
      <c r="BW32" s="831"/>
      <c r="BX32" s="831"/>
      <c r="BY32" s="831"/>
      <c r="BZ32" s="831"/>
      <c r="CA32" s="831"/>
      <c r="CB32" s="831"/>
      <c r="CC32" s="831"/>
      <c r="CD32" s="831"/>
      <c r="CE32" s="831"/>
      <c r="CF32" s="831"/>
      <c r="CG32" s="831"/>
      <c r="CH32" s="831"/>
      <c r="CI32" s="831"/>
      <c r="CJ32" s="831"/>
      <c r="CK32" s="831"/>
      <c r="CL32" s="831"/>
      <c r="CM32" s="831"/>
      <c r="CN32" s="831"/>
      <c r="CO32" s="831"/>
      <c r="CP32" s="831"/>
      <c r="CQ32" s="831"/>
      <c r="CR32" s="831"/>
      <c r="CS32" s="831"/>
      <c r="CT32" s="831"/>
      <c r="CU32" s="831"/>
      <c r="CV32" s="831"/>
      <c r="CW32" s="831"/>
      <c r="CX32" s="831"/>
      <c r="CY32" s="831"/>
      <c r="CZ32" s="831"/>
      <c r="DA32" s="831"/>
      <c r="DB32" s="831"/>
      <c r="DC32" s="1061"/>
      <c r="DD32" s="1069"/>
      <c r="DE32" s="1036"/>
      <c r="DF32" s="1036"/>
      <c r="DG32" s="1036"/>
      <c r="DH32" s="1036"/>
      <c r="DI32" s="1036"/>
      <c r="DJ32" s="1036"/>
      <c r="DK32" s="1036"/>
      <c r="DL32" s="1036"/>
      <c r="DM32" s="1036"/>
      <c r="DN32" s="1036"/>
      <c r="DO32" s="1036"/>
      <c r="DP32" s="1036"/>
      <c r="DR32" s="1098">
        <f t="shared" si="11"/>
        <v>0</v>
      </c>
      <c r="DS32" s="817"/>
      <c r="DT32" s="1100" t="s">
        <v>248</v>
      </c>
    </row>
    <row r="33" spans="2:124" ht="13.5" customHeight="1" x14ac:dyDescent="0.2">
      <c r="B33" s="825" t="s">
        <v>324</v>
      </c>
      <c r="C33" s="887"/>
      <c r="D33" s="705">
        <f t="shared" si="9"/>
        <v>1</v>
      </c>
      <c r="E33" s="948"/>
      <c r="F33" s="830">
        <f t="shared" si="10"/>
        <v>1</v>
      </c>
      <c r="G33" s="867"/>
      <c r="H33" s="804" t="s">
        <v>171</v>
      </c>
      <c r="I33" s="803"/>
      <c r="J33" s="804"/>
      <c r="K33" s="803"/>
      <c r="L33" s="803"/>
      <c r="M33" s="805"/>
      <c r="N33" s="958"/>
      <c r="O33" s="757">
        <f t="shared" si="12"/>
        <v>0</v>
      </c>
      <c r="P33" s="930"/>
      <c r="Q33" s="803"/>
      <c r="R33" s="742"/>
      <c r="S33" s="742"/>
      <c r="T33" s="747"/>
      <c r="U33" s="958"/>
      <c r="V33" s="830"/>
      <c r="W33" s="934"/>
      <c r="X33" s="742"/>
      <c r="Y33" s="742"/>
      <c r="Z33" s="742"/>
      <c r="AA33" s="742"/>
      <c r="AB33" s="742"/>
      <c r="AC33" s="1055"/>
      <c r="AD33" s="723"/>
      <c r="AE33" s="852"/>
      <c r="AF33" s="742"/>
      <c r="AG33" s="742"/>
      <c r="AH33" s="742"/>
      <c r="AI33" s="742"/>
      <c r="AJ33" s="742"/>
      <c r="AK33" s="742"/>
      <c r="AL33" s="742"/>
      <c r="AM33" s="742"/>
      <c r="AN33" s="742"/>
      <c r="AO33" s="742"/>
      <c r="AP33" s="742"/>
      <c r="AQ33" s="742"/>
      <c r="AR33" s="742"/>
      <c r="AS33" s="742"/>
      <c r="AT33" s="742"/>
      <c r="AU33" s="742"/>
      <c r="AV33" s="742"/>
      <c r="AW33" s="742"/>
      <c r="AX33" s="742"/>
      <c r="AY33" s="742"/>
      <c r="AZ33" s="742"/>
      <c r="BA33" s="742"/>
      <c r="BB33" s="742"/>
      <c r="BC33" s="742"/>
      <c r="BD33" s="742"/>
      <c r="BE33" s="742"/>
      <c r="BF33" s="742"/>
      <c r="BG33" s="742"/>
      <c r="BH33" s="742"/>
      <c r="BI33" s="847"/>
      <c r="BJ33" s="847"/>
      <c r="BK33" s="847"/>
      <c r="BL33" s="847"/>
      <c r="BM33" s="847"/>
      <c r="BN33" s="847"/>
      <c r="BO33" s="847"/>
      <c r="BP33" s="847"/>
      <c r="BQ33" s="847"/>
      <c r="BR33" s="847"/>
      <c r="BS33" s="847"/>
      <c r="BT33" s="847"/>
      <c r="BU33" s="847"/>
      <c r="BV33" s="847"/>
      <c r="BW33" s="847"/>
      <c r="BX33" s="847"/>
      <c r="BY33" s="847"/>
      <c r="BZ33" s="847"/>
      <c r="CA33" s="847"/>
      <c r="CB33" s="847"/>
      <c r="CC33" s="847"/>
      <c r="CD33" s="847"/>
      <c r="CE33" s="847"/>
      <c r="CF33" s="847"/>
      <c r="CG33" s="847"/>
      <c r="CH33" s="847"/>
      <c r="CI33" s="847"/>
      <c r="CJ33" s="847"/>
      <c r="CK33" s="847"/>
      <c r="CL33" s="847"/>
      <c r="CM33" s="847"/>
      <c r="CN33" s="847"/>
      <c r="CO33" s="847"/>
      <c r="CP33" s="847"/>
      <c r="CQ33" s="847"/>
      <c r="CR33" s="847"/>
      <c r="CS33" s="847"/>
      <c r="CT33" s="847"/>
      <c r="CU33" s="847"/>
      <c r="CV33" s="847"/>
      <c r="CW33" s="847"/>
      <c r="CX33" s="847"/>
      <c r="CY33" s="847"/>
      <c r="CZ33" s="847"/>
      <c r="DA33" s="847"/>
      <c r="DB33" s="847"/>
      <c r="DC33" s="1062"/>
      <c r="DD33" s="1069"/>
      <c r="DE33" s="1037"/>
      <c r="DF33" s="1037"/>
      <c r="DG33" s="1037"/>
      <c r="DH33" s="1037"/>
      <c r="DI33" s="1037"/>
      <c r="DJ33" s="1037"/>
      <c r="DK33" s="1037"/>
      <c r="DL33" s="1037"/>
      <c r="DM33" s="1037"/>
      <c r="DN33" s="1037"/>
      <c r="DO33" s="1037"/>
      <c r="DP33" s="1037"/>
      <c r="DR33" s="1098">
        <f t="shared" si="11"/>
        <v>0</v>
      </c>
      <c r="DS33" s="782"/>
      <c r="DT33" s="1102" t="s">
        <v>324</v>
      </c>
    </row>
    <row r="34" spans="2:124" ht="13.5" customHeight="1" thickBot="1" x14ac:dyDescent="0.25">
      <c r="B34" s="1083" t="s">
        <v>799</v>
      </c>
      <c r="C34" s="909"/>
      <c r="D34" s="745">
        <f t="shared" si="9"/>
        <v>0</v>
      </c>
      <c r="E34" s="948"/>
      <c r="F34" s="758">
        <f>COUNTA(G34:M34)</f>
        <v>0</v>
      </c>
      <c r="G34" s="910"/>
      <c r="H34" s="809"/>
      <c r="I34" s="809"/>
      <c r="J34" s="809"/>
      <c r="K34" s="1084"/>
      <c r="L34" s="809"/>
      <c r="M34" s="920"/>
      <c r="N34" s="958"/>
      <c r="O34" s="967">
        <f>COUNTA(P34:T34)</f>
        <v>0</v>
      </c>
      <c r="P34" s="931"/>
      <c r="Q34" s="809"/>
      <c r="R34" s="715"/>
      <c r="S34" s="715"/>
      <c r="T34" s="751"/>
      <c r="U34" s="958"/>
      <c r="V34" s="758"/>
      <c r="W34" s="871"/>
      <c r="X34" s="715"/>
      <c r="Y34" s="715"/>
      <c r="Z34" s="715"/>
      <c r="AA34" s="977"/>
      <c r="AB34" s="715"/>
      <c r="AC34" s="751"/>
      <c r="AD34" s="723"/>
      <c r="AE34" s="853"/>
      <c r="AF34" s="715"/>
      <c r="AG34" s="715"/>
      <c r="AH34" s="715"/>
      <c r="AI34" s="715"/>
      <c r="AJ34" s="715"/>
      <c r="AK34" s="715"/>
      <c r="AL34" s="715"/>
      <c r="AM34" s="715"/>
      <c r="AN34" s="715"/>
      <c r="AO34" s="715"/>
      <c r="AP34" s="715"/>
      <c r="AQ34" s="715"/>
      <c r="AR34" s="715"/>
      <c r="AS34" s="715"/>
      <c r="AT34" s="715"/>
      <c r="AU34" s="715"/>
      <c r="AV34" s="715"/>
      <c r="AW34" s="715"/>
      <c r="AX34" s="715"/>
      <c r="AY34" s="715"/>
      <c r="AZ34" s="715"/>
      <c r="BA34" s="715"/>
      <c r="BB34" s="715"/>
      <c r="BC34" s="715"/>
      <c r="BD34" s="715"/>
      <c r="BE34" s="715"/>
      <c r="BF34" s="715"/>
      <c r="BG34" s="715"/>
      <c r="BH34" s="715"/>
      <c r="BI34" s="832"/>
      <c r="BJ34" s="832"/>
      <c r="BK34" s="832"/>
      <c r="BL34" s="832"/>
      <c r="BM34" s="832"/>
      <c r="BN34" s="832"/>
      <c r="BO34" s="832"/>
      <c r="BP34" s="832"/>
      <c r="BQ34" s="832"/>
      <c r="BR34" s="832"/>
      <c r="BS34" s="832"/>
      <c r="BT34" s="832"/>
      <c r="BU34" s="832"/>
      <c r="BV34" s="832"/>
      <c r="BW34" s="832"/>
      <c r="BX34" s="832"/>
      <c r="BY34" s="832"/>
      <c r="BZ34" s="832"/>
      <c r="CA34" s="832"/>
      <c r="CB34" s="832"/>
      <c r="CC34" s="832"/>
      <c r="CD34" s="832"/>
      <c r="CE34" s="832"/>
      <c r="CF34" s="832"/>
      <c r="CG34" s="832"/>
      <c r="CH34" s="832"/>
      <c r="CI34" s="832"/>
      <c r="CJ34" s="832"/>
      <c r="CK34" s="832"/>
      <c r="CL34" s="832"/>
      <c r="CM34" s="832"/>
      <c r="CN34" s="832"/>
      <c r="CO34" s="832"/>
      <c r="CP34" s="832"/>
      <c r="CQ34" s="832"/>
      <c r="CR34" s="832"/>
      <c r="CS34" s="832"/>
      <c r="CT34" s="832"/>
      <c r="CU34" s="832"/>
      <c r="CV34" s="832"/>
      <c r="CW34" s="832"/>
      <c r="CX34" s="832"/>
      <c r="CY34" s="832"/>
      <c r="CZ34" s="832"/>
      <c r="DA34" s="832"/>
      <c r="DB34" s="832"/>
      <c r="DC34" s="1063"/>
      <c r="DD34" s="1069"/>
      <c r="DE34" s="945"/>
      <c r="DF34" s="945"/>
      <c r="DG34" s="945"/>
      <c r="DH34" s="945"/>
      <c r="DI34" s="945"/>
      <c r="DJ34" s="945"/>
      <c r="DK34" s="945"/>
      <c r="DL34" s="945"/>
      <c r="DM34" s="945"/>
      <c r="DN34" s="945"/>
      <c r="DO34" s="945"/>
      <c r="DP34" s="945"/>
      <c r="DR34" s="1098">
        <f t="shared" si="11"/>
        <v>0</v>
      </c>
      <c r="DS34" s="771"/>
      <c r="DT34" s="1103" t="s">
        <v>799</v>
      </c>
    </row>
    <row r="35" spans="2:124" ht="15.75" customHeight="1" thickBot="1" x14ac:dyDescent="0.25">
      <c r="B35" s="1013" t="s">
        <v>753</v>
      </c>
      <c r="C35" s="1014"/>
      <c r="D35" s="969"/>
      <c r="E35" s="948"/>
      <c r="F35" s="880">
        <f>SUM(G35:M35)</f>
        <v>31</v>
      </c>
      <c r="G35" s="848">
        <f>COUNTA(G36:G71)</f>
        <v>8</v>
      </c>
      <c r="H35" s="814">
        <f t="shared" ref="H35:BT35" si="13">COUNTA(H36:H71)</f>
        <v>6</v>
      </c>
      <c r="I35" s="814">
        <f t="shared" si="13"/>
        <v>10</v>
      </c>
      <c r="J35" s="814">
        <f t="shared" si="13"/>
        <v>0</v>
      </c>
      <c r="K35" s="814">
        <f t="shared" si="13"/>
        <v>7</v>
      </c>
      <c r="L35" s="814">
        <f t="shared" si="13"/>
        <v>0</v>
      </c>
      <c r="M35" s="815">
        <f t="shared" si="13"/>
        <v>0</v>
      </c>
      <c r="N35" s="958"/>
      <c r="O35" s="946">
        <f>SUM(P35:T35)</f>
        <v>0</v>
      </c>
      <c r="P35" s="973">
        <f t="shared" si="13"/>
        <v>0</v>
      </c>
      <c r="Q35" s="814">
        <f t="shared" si="13"/>
        <v>0</v>
      </c>
      <c r="R35" s="814">
        <f t="shared" si="13"/>
        <v>0</v>
      </c>
      <c r="S35" s="814">
        <f t="shared" si="13"/>
        <v>0</v>
      </c>
      <c r="T35" s="815">
        <f t="shared" si="13"/>
        <v>0</v>
      </c>
      <c r="U35" s="958"/>
      <c r="V35" s="946">
        <f>SUM(W35:AC35)</f>
        <v>1</v>
      </c>
      <c r="W35" s="973">
        <f t="shared" si="13"/>
        <v>0</v>
      </c>
      <c r="X35" s="814">
        <f t="shared" si="13"/>
        <v>0</v>
      </c>
      <c r="Y35" s="814">
        <f t="shared" si="13"/>
        <v>0</v>
      </c>
      <c r="Z35" s="814">
        <f t="shared" si="13"/>
        <v>0</v>
      </c>
      <c r="AA35" s="814">
        <f t="shared" si="13"/>
        <v>0</v>
      </c>
      <c r="AB35" s="814">
        <f t="shared" si="13"/>
        <v>1</v>
      </c>
      <c r="AC35" s="815">
        <f t="shared" si="13"/>
        <v>0</v>
      </c>
      <c r="AD35" s="983"/>
      <c r="AE35" s="916"/>
      <c r="AF35" s="814">
        <f t="shared" si="13"/>
        <v>0</v>
      </c>
      <c r="AG35" s="814">
        <f t="shared" si="13"/>
        <v>0</v>
      </c>
      <c r="AH35" s="814">
        <f t="shared" si="13"/>
        <v>0</v>
      </c>
      <c r="AI35" s="814">
        <f t="shared" si="13"/>
        <v>0</v>
      </c>
      <c r="AJ35" s="814">
        <f t="shared" si="13"/>
        <v>0</v>
      </c>
      <c r="AK35" s="814">
        <f t="shared" si="13"/>
        <v>0</v>
      </c>
      <c r="AL35" s="814">
        <f t="shared" si="13"/>
        <v>0</v>
      </c>
      <c r="AM35" s="814">
        <f t="shared" si="13"/>
        <v>0</v>
      </c>
      <c r="AN35" s="814">
        <f t="shared" si="13"/>
        <v>0</v>
      </c>
      <c r="AO35" s="814">
        <f t="shared" si="13"/>
        <v>0</v>
      </c>
      <c r="AP35" s="814">
        <f t="shared" si="13"/>
        <v>0</v>
      </c>
      <c r="AQ35" s="814">
        <f t="shared" si="13"/>
        <v>0</v>
      </c>
      <c r="AR35" s="814">
        <f t="shared" si="13"/>
        <v>0</v>
      </c>
      <c r="AS35" s="814">
        <f t="shared" si="13"/>
        <v>0</v>
      </c>
      <c r="AT35" s="814">
        <f t="shared" si="13"/>
        <v>0</v>
      </c>
      <c r="AU35" s="814">
        <f t="shared" si="13"/>
        <v>0</v>
      </c>
      <c r="AV35" s="814">
        <f t="shared" si="13"/>
        <v>0</v>
      </c>
      <c r="AW35" s="814">
        <f t="shared" si="13"/>
        <v>0</v>
      </c>
      <c r="AX35" s="814">
        <f t="shared" si="13"/>
        <v>0</v>
      </c>
      <c r="AY35" s="814">
        <f t="shared" si="13"/>
        <v>0</v>
      </c>
      <c r="AZ35" s="814">
        <f t="shared" si="13"/>
        <v>0</v>
      </c>
      <c r="BA35" s="814">
        <f t="shared" si="13"/>
        <v>0</v>
      </c>
      <c r="BB35" s="814">
        <f t="shared" si="13"/>
        <v>0</v>
      </c>
      <c r="BC35" s="814">
        <f t="shared" si="13"/>
        <v>0</v>
      </c>
      <c r="BD35" s="814">
        <f t="shared" si="13"/>
        <v>0</v>
      </c>
      <c r="BE35" s="814">
        <f t="shared" si="13"/>
        <v>0</v>
      </c>
      <c r="BF35" s="814">
        <f t="shared" si="13"/>
        <v>0</v>
      </c>
      <c r="BG35" s="814">
        <f t="shared" si="13"/>
        <v>0</v>
      </c>
      <c r="BH35" s="814">
        <f t="shared" si="13"/>
        <v>0</v>
      </c>
      <c r="BI35" s="814">
        <f t="shared" si="13"/>
        <v>0</v>
      </c>
      <c r="BJ35" s="814">
        <f t="shared" si="13"/>
        <v>0</v>
      </c>
      <c r="BK35" s="814">
        <f t="shared" si="13"/>
        <v>0</v>
      </c>
      <c r="BL35" s="814">
        <f t="shared" si="13"/>
        <v>0</v>
      </c>
      <c r="BM35" s="814">
        <f t="shared" si="13"/>
        <v>0</v>
      </c>
      <c r="BN35" s="814">
        <f t="shared" si="13"/>
        <v>0</v>
      </c>
      <c r="BO35" s="814">
        <f t="shared" si="13"/>
        <v>0</v>
      </c>
      <c r="BP35" s="814">
        <f t="shared" si="13"/>
        <v>0</v>
      </c>
      <c r="BQ35" s="814">
        <f t="shared" si="13"/>
        <v>0</v>
      </c>
      <c r="BR35" s="814">
        <f t="shared" si="13"/>
        <v>0</v>
      </c>
      <c r="BS35" s="814">
        <f t="shared" si="13"/>
        <v>0</v>
      </c>
      <c r="BT35" s="814">
        <f t="shared" si="13"/>
        <v>0</v>
      </c>
      <c r="BU35" s="814">
        <f t="shared" ref="BU35:DC35" si="14">COUNTA(BU36:BU71)</f>
        <v>0</v>
      </c>
      <c r="BV35" s="814">
        <f t="shared" si="14"/>
        <v>0</v>
      </c>
      <c r="BW35" s="814">
        <f t="shared" si="14"/>
        <v>0</v>
      </c>
      <c r="BX35" s="814">
        <f t="shared" si="14"/>
        <v>0</v>
      </c>
      <c r="BY35" s="814">
        <f t="shared" si="14"/>
        <v>0</v>
      </c>
      <c r="BZ35" s="814">
        <f t="shared" si="14"/>
        <v>0</v>
      </c>
      <c r="CA35" s="814">
        <f t="shared" si="14"/>
        <v>0</v>
      </c>
      <c r="CB35" s="814">
        <f t="shared" si="14"/>
        <v>0</v>
      </c>
      <c r="CC35" s="814">
        <f t="shared" si="14"/>
        <v>0</v>
      </c>
      <c r="CD35" s="814">
        <f t="shared" si="14"/>
        <v>0</v>
      </c>
      <c r="CE35" s="814">
        <f t="shared" si="14"/>
        <v>0</v>
      </c>
      <c r="CF35" s="814">
        <f t="shared" si="14"/>
        <v>0</v>
      </c>
      <c r="CG35" s="814">
        <f t="shared" si="14"/>
        <v>0</v>
      </c>
      <c r="CH35" s="814">
        <f t="shared" si="14"/>
        <v>0</v>
      </c>
      <c r="CI35" s="814">
        <f t="shared" si="14"/>
        <v>0</v>
      </c>
      <c r="CJ35" s="814">
        <f t="shared" si="14"/>
        <v>0</v>
      </c>
      <c r="CK35" s="814">
        <f t="shared" si="14"/>
        <v>0</v>
      </c>
      <c r="CL35" s="814">
        <f t="shared" si="14"/>
        <v>0</v>
      </c>
      <c r="CM35" s="814">
        <f t="shared" si="14"/>
        <v>0</v>
      </c>
      <c r="CN35" s="814">
        <f t="shared" si="14"/>
        <v>0</v>
      </c>
      <c r="CO35" s="814">
        <f t="shared" si="14"/>
        <v>0</v>
      </c>
      <c r="CP35" s="814">
        <f t="shared" si="14"/>
        <v>0</v>
      </c>
      <c r="CQ35" s="814">
        <f t="shared" si="14"/>
        <v>0</v>
      </c>
      <c r="CR35" s="814">
        <f t="shared" si="14"/>
        <v>0</v>
      </c>
      <c r="CS35" s="814">
        <f t="shared" si="14"/>
        <v>0</v>
      </c>
      <c r="CT35" s="814">
        <f t="shared" si="14"/>
        <v>0</v>
      </c>
      <c r="CU35" s="814">
        <f t="shared" si="14"/>
        <v>0</v>
      </c>
      <c r="CV35" s="814">
        <f t="shared" si="14"/>
        <v>0</v>
      </c>
      <c r="CW35" s="814">
        <f t="shared" si="14"/>
        <v>0</v>
      </c>
      <c r="CX35" s="814">
        <f t="shared" si="14"/>
        <v>0</v>
      </c>
      <c r="CY35" s="814">
        <f t="shared" si="14"/>
        <v>0</v>
      </c>
      <c r="CZ35" s="814">
        <f t="shared" si="14"/>
        <v>0</v>
      </c>
      <c r="DA35" s="814">
        <f t="shared" si="14"/>
        <v>0</v>
      </c>
      <c r="DB35" s="814">
        <f t="shared" si="14"/>
        <v>0</v>
      </c>
      <c r="DC35" s="815">
        <f t="shared" si="14"/>
        <v>0</v>
      </c>
      <c r="DD35" s="1069"/>
      <c r="DE35" s="1038">
        <f t="shared" ref="DE35:DP35" si="15">COUNTA(DE36:DE71)</f>
        <v>2</v>
      </c>
      <c r="DF35" s="1038">
        <f t="shared" si="15"/>
        <v>0</v>
      </c>
      <c r="DG35" s="1038">
        <f t="shared" si="15"/>
        <v>0</v>
      </c>
      <c r="DH35" s="1038">
        <f t="shared" si="15"/>
        <v>0</v>
      </c>
      <c r="DI35" s="1038">
        <f t="shared" si="15"/>
        <v>0</v>
      </c>
      <c r="DJ35" s="1038">
        <f t="shared" si="15"/>
        <v>0</v>
      </c>
      <c r="DK35" s="1038">
        <f t="shared" si="15"/>
        <v>0</v>
      </c>
      <c r="DL35" s="1038">
        <f t="shared" si="15"/>
        <v>0</v>
      </c>
      <c r="DM35" s="1038">
        <f t="shared" si="15"/>
        <v>0</v>
      </c>
      <c r="DN35" s="1038">
        <f t="shared" si="15"/>
        <v>0</v>
      </c>
      <c r="DO35" s="1038">
        <f t="shared" si="15"/>
        <v>0</v>
      </c>
      <c r="DP35" s="1038">
        <f t="shared" si="15"/>
        <v>0</v>
      </c>
      <c r="DR35" s="1115">
        <f>SUM(DR36:DR71)</f>
        <v>2</v>
      </c>
      <c r="DS35" s="773"/>
      <c r="DT35" s="1104" t="s">
        <v>753</v>
      </c>
    </row>
    <row r="36" spans="2:124" ht="13.5" customHeight="1" x14ac:dyDescent="0.2">
      <c r="B36" s="716" t="s">
        <v>749</v>
      </c>
      <c r="C36" s="891"/>
      <c r="D36" s="868">
        <f t="shared" ref="D36:D79" si="16">F36+O36+V36</f>
        <v>1</v>
      </c>
      <c r="E36" s="948"/>
      <c r="F36" s="756">
        <f t="shared" si="10"/>
        <v>1</v>
      </c>
      <c r="G36" s="868"/>
      <c r="H36" s="717"/>
      <c r="I36" s="1375" t="s">
        <v>745</v>
      </c>
      <c r="J36" s="717"/>
      <c r="K36" s="717"/>
      <c r="L36" s="717"/>
      <c r="M36" s="737"/>
      <c r="N36" s="948"/>
      <c r="O36" s="756">
        <f>COUNTA(P36:T36)</f>
        <v>0</v>
      </c>
      <c r="P36" s="932"/>
      <c r="Q36" s="717"/>
      <c r="R36" s="717"/>
      <c r="S36" s="717"/>
      <c r="T36" s="737"/>
      <c r="U36" s="948"/>
      <c r="V36" s="756"/>
      <c r="W36" s="932"/>
      <c r="X36" s="717"/>
      <c r="Y36" s="717"/>
      <c r="Z36" s="717"/>
      <c r="AA36" s="717"/>
      <c r="AB36" s="717"/>
      <c r="AC36" s="737"/>
      <c r="AD36" s="723"/>
      <c r="AE36" s="851"/>
      <c r="AF36" s="717"/>
      <c r="AG36" s="717"/>
      <c r="AH36" s="717"/>
      <c r="AI36" s="717"/>
      <c r="AJ36" s="717"/>
      <c r="AK36" s="717"/>
      <c r="AL36" s="717"/>
      <c r="AM36" s="717"/>
      <c r="AN36" s="717"/>
      <c r="AO36" s="717"/>
      <c r="AP36" s="717"/>
      <c r="AQ36" s="717"/>
      <c r="AR36" s="717"/>
      <c r="AS36" s="717"/>
      <c r="AT36" s="717"/>
      <c r="AU36" s="717"/>
      <c r="AV36" s="717"/>
      <c r="AW36" s="717"/>
      <c r="AX36" s="717"/>
      <c r="AY36" s="717"/>
      <c r="AZ36" s="717"/>
      <c r="BA36" s="717"/>
      <c r="BB36" s="717"/>
      <c r="BC36" s="717"/>
      <c r="BD36" s="717"/>
      <c r="BE36" s="717"/>
      <c r="BF36" s="717"/>
      <c r="BG36" s="717"/>
      <c r="BH36" s="717"/>
      <c r="BI36" s="845"/>
      <c r="BJ36" s="845"/>
      <c r="BK36" s="845"/>
      <c r="BL36" s="845"/>
      <c r="BM36" s="845"/>
      <c r="BN36" s="845"/>
      <c r="BO36" s="845"/>
      <c r="BP36" s="845"/>
      <c r="BQ36" s="845"/>
      <c r="BR36" s="845"/>
      <c r="BS36" s="845"/>
      <c r="BT36" s="845"/>
      <c r="BU36" s="845"/>
      <c r="BV36" s="845"/>
      <c r="BW36" s="845"/>
      <c r="BX36" s="845"/>
      <c r="BY36" s="845"/>
      <c r="BZ36" s="845"/>
      <c r="CA36" s="845"/>
      <c r="CB36" s="845"/>
      <c r="CC36" s="845"/>
      <c r="CD36" s="845"/>
      <c r="CE36" s="845"/>
      <c r="CF36" s="845"/>
      <c r="CG36" s="845"/>
      <c r="CH36" s="845"/>
      <c r="CI36" s="845"/>
      <c r="CJ36" s="845"/>
      <c r="CK36" s="845"/>
      <c r="CL36" s="845"/>
      <c r="CM36" s="845"/>
      <c r="CN36" s="845"/>
      <c r="CO36" s="845"/>
      <c r="CP36" s="845"/>
      <c r="CQ36" s="845"/>
      <c r="CR36" s="845"/>
      <c r="CS36" s="845"/>
      <c r="CT36" s="845"/>
      <c r="CU36" s="845"/>
      <c r="CV36" s="845"/>
      <c r="CW36" s="845"/>
      <c r="CX36" s="845"/>
      <c r="CY36" s="845"/>
      <c r="CZ36" s="845"/>
      <c r="DA36" s="845"/>
      <c r="DB36" s="845"/>
      <c r="DC36" s="1060"/>
      <c r="DD36" s="1069"/>
      <c r="DE36" s="1039"/>
      <c r="DF36" s="1039"/>
      <c r="DG36" s="1039"/>
      <c r="DH36" s="1039"/>
      <c r="DI36" s="1039"/>
      <c r="DJ36" s="1039"/>
      <c r="DK36" s="1039"/>
      <c r="DL36" s="1039"/>
      <c r="DM36" s="1039"/>
      <c r="DN36" s="1039"/>
      <c r="DO36" s="1039"/>
      <c r="DP36" s="1039"/>
      <c r="DR36" s="1098">
        <f t="shared" ref="DR36:DR65" si="17">COUNTA(DE36:DP36)</f>
        <v>0</v>
      </c>
      <c r="DS36" s="817"/>
      <c r="DT36" s="774" t="s">
        <v>749</v>
      </c>
    </row>
    <row r="37" spans="2:124" ht="13.5" customHeight="1" x14ac:dyDescent="0.2">
      <c r="B37" s="718" t="s">
        <v>750</v>
      </c>
      <c r="C37" s="890"/>
      <c r="D37" s="705">
        <f t="shared" si="16"/>
        <v>1</v>
      </c>
      <c r="E37" s="948"/>
      <c r="F37" s="757">
        <f t="shared" si="10"/>
        <v>1</v>
      </c>
      <c r="G37" s="705"/>
      <c r="H37" s="712"/>
      <c r="I37" s="1376" t="s">
        <v>745</v>
      </c>
      <c r="J37" s="712"/>
      <c r="K37" s="712"/>
      <c r="L37" s="712"/>
      <c r="M37" s="738"/>
      <c r="N37" s="948"/>
      <c r="O37" s="757">
        <f>COUNTA(P37:T37)</f>
        <v>0</v>
      </c>
      <c r="P37" s="870"/>
      <c r="Q37" s="712"/>
      <c r="R37" s="712"/>
      <c r="S37" s="712"/>
      <c r="T37" s="738"/>
      <c r="U37" s="948"/>
      <c r="V37" s="757"/>
      <c r="W37" s="870"/>
      <c r="X37" s="712"/>
      <c r="Y37" s="712"/>
      <c r="Z37" s="712"/>
      <c r="AA37" s="712"/>
      <c r="AB37" s="712"/>
      <c r="AC37" s="738"/>
      <c r="AD37" s="723"/>
      <c r="AE37" s="850"/>
      <c r="AF37" s="712"/>
      <c r="AG37" s="712"/>
      <c r="AH37" s="712"/>
      <c r="AI37" s="712"/>
      <c r="AJ37" s="712"/>
      <c r="AK37" s="712"/>
      <c r="AL37" s="712"/>
      <c r="AM37" s="712"/>
      <c r="AN37" s="712"/>
      <c r="AO37" s="712"/>
      <c r="AP37" s="712"/>
      <c r="AQ37" s="712"/>
      <c r="AR37" s="712"/>
      <c r="AS37" s="712"/>
      <c r="AT37" s="712"/>
      <c r="AU37" s="712"/>
      <c r="AV37" s="712"/>
      <c r="AW37" s="712"/>
      <c r="AX37" s="712"/>
      <c r="AY37" s="712"/>
      <c r="AZ37" s="712"/>
      <c r="BA37" s="712"/>
      <c r="BB37" s="712"/>
      <c r="BC37" s="712"/>
      <c r="BD37" s="712"/>
      <c r="BE37" s="712"/>
      <c r="BF37" s="712"/>
      <c r="BG37" s="712"/>
      <c r="BH37" s="712"/>
      <c r="BI37" s="831"/>
      <c r="BJ37" s="831"/>
      <c r="BK37" s="831"/>
      <c r="BL37" s="831"/>
      <c r="BM37" s="831"/>
      <c r="BN37" s="831"/>
      <c r="BO37" s="831"/>
      <c r="BP37" s="831"/>
      <c r="BQ37" s="831"/>
      <c r="BR37" s="831"/>
      <c r="BS37" s="831"/>
      <c r="BT37" s="831"/>
      <c r="BU37" s="831"/>
      <c r="BV37" s="831"/>
      <c r="BW37" s="831"/>
      <c r="BX37" s="831"/>
      <c r="BY37" s="831"/>
      <c r="BZ37" s="831"/>
      <c r="CA37" s="831"/>
      <c r="CB37" s="831"/>
      <c r="CC37" s="831"/>
      <c r="CD37" s="831"/>
      <c r="CE37" s="831"/>
      <c r="CF37" s="831"/>
      <c r="CG37" s="831"/>
      <c r="CH37" s="831"/>
      <c r="CI37" s="831"/>
      <c r="CJ37" s="831"/>
      <c r="CK37" s="831"/>
      <c r="CL37" s="831"/>
      <c r="CM37" s="831"/>
      <c r="CN37" s="831"/>
      <c r="CO37" s="831"/>
      <c r="CP37" s="831"/>
      <c r="CQ37" s="831"/>
      <c r="CR37" s="831"/>
      <c r="CS37" s="831"/>
      <c r="CT37" s="831"/>
      <c r="CU37" s="831"/>
      <c r="CV37" s="831"/>
      <c r="CW37" s="831"/>
      <c r="CX37" s="831"/>
      <c r="CY37" s="831"/>
      <c r="CZ37" s="831"/>
      <c r="DA37" s="831"/>
      <c r="DB37" s="831"/>
      <c r="DC37" s="1061"/>
      <c r="DD37" s="1069"/>
      <c r="DE37" s="792"/>
      <c r="DF37" s="792"/>
      <c r="DG37" s="792"/>
      <c r="DH37" s="792"/>
      <c r="DI37" s="792"/>
      <c r="DJ37" s="792"/>
      <c r="DK37" s="792"/>
      <c r="DL37" s="792"/>
      <c r="DM37" s="792"/>
      <c r="DN37" s="792"/>
      <c r="DO37" s="792"/>
      <c r="DP37" s="792"/>
      <c r="DR37" s="1098">
        <f t="shared" si="17"/>
        <v>0</v>
      </c>
      <c r="DS37" s="817"/>
      <c r="DT37" s="775" t="s">
        <v>750</v>
      </c>
    </row>
    <row r="38" spans="2:124" ht="13.5" customHeight="1" x14ac:dyDescent="0.2">
      <c r="B38" s="718" t="s">
        <v>751</v>
      </c>
      <c r="C38" s="890"/>
      <c r="D38" s="705">
        <f t="shared" si="16"/>
        <v>1</v>
      </c>
      <c r="E38" s="948"/>
      <c r="F38" s="757">
        <f t="shared" si="10"/>
        <v>1</v>
      </c>
      <c r="G38" s="705"/>
      <c r="H38" s="712"/>
      <c r="I38" s="1376" t="s">
        <v>745</v>
      </c>
      <c r="J38" s="712"/>
      <c r="K38" s="712"/>
      <c r="L38" s="712"/>
      <c r="M38" s="738"/>
      <c r="N38" s="948"/>
      <c r="O38" s="757">
        <f t="shared" ref="O38:O70" si="18">COUNTA(P38:T38)</f>
        <v>0</v>
      </c>
      <c r="P38" s="870"/>
      <c r="Q38" s="712"/>
      <c r="R38" s="712"/>
      <c r="S38" s="712"/>
      <c r="T38" s="738"/>
      <c r="U38" s="948"/>
      <c r="V38" s="757"/>
      <c r="W38" s="870"/>
      <c r="X38" s="712"/>
      <c r="Y38" s="712"/>
      <c r="Z38" s="712"/>
      <c r="AA38" s="712"/>
      <c r="AB38" s="712"/>
      <c r="AC38" s="738"/>
      <c r="AD38" s="723"/>
      <c r="AE38" s="850"/>
      <c r="AF38" s="712"/>
      <c r="AG38" s="712"/>
      <c r="AH38" s="712"/>
      <c r="AI38" s="712"/>
      <c r="AJ38" s="712"/>
      <c r="AK38" s="712"/>
      <c r="AL38" s="712"/>
      <c r="AM38" s="712"/>
      <c r="AN38" s="712"/>
      <c r="AO38" s="712"/>
      <c r="AP38" s="712"/>
      <c r="AQ38" s="712"/>
      <c r="AR38" s="712"/>
      <c r="AS38" s="712"/>
      <c r="AT38" s="712"/>
      <c r="AU38" s="712"/>
      <c r="AV38" s="712"/>
      <c r="AW38" s="712"/>
      <c r="AX38" s="712"/>
      <c r="AY38" s="712"/>
      <c r="AZ38" s="712"/>
      <c r="BA38" s="712"/>
      <c r="BB38" s="712"/>
      <c r="BC38" s="712"/>
      <c r="BD38" s="712"/>
      <c r="BE38" s="712"/>
      <c r="BF38" s="712"/>
      <c r="BG38" s="712"/>
      <c r="BH38" s="712"/>
      <c r="BI38" s="831"/>
      <c r="BJ38" s="831"/>
      <c r="BK38" s="831"/>
      <c r="BL38" s="831"/>
      <c r="BM38" s="831"/>
      <c r="BN38" s="831"/>
      <c r="BO38" s="831"/>
      <c r="BP38" s="831"/>
      <c r="BQ38" s="831"/>
      <c r="BR38" s="831"/>
      <c r="BS38" s="831"/>
      <c r="BT38" s="831"/>
      <c r="BU38" s="831"/>
      <c r="BV38" s="831"/>
      <c r="BW38" s="831"/>
      <c r="BX38" s="831"/>
      <c r="BY38" s="831"/>
      <c r="BZ38" s="831"/>
      <c r="CA38" s="831"/>
      <c r="CB38" s="831"/>
      <c r="CC38" s="831"/>
      <c r="CD38" s="831"/>
      <c r="CE38" s="831"/>
      <c r="CF38" s="831"/>
      <c r="CG38" s="831"/>
      <c r="CH38" s="831"/>
      <c r="CI38" s="831"/>
      <c r="CJ38" s="831"/>
      <c r="CK38" s="831"/>
      <c r="CL38" s="831"/>
      <c r="CM38" s="831"/>
      <c r="CN38" s="831"/>
      <c r="CO38" s="831"/>
      <c r="CP38" s="831"/>
      <c r="CQ38" s="831"/>
      <c r="CR38" s="831"/>
      <c r="CS38" s="831"/>
      <c r="CT38" s="831"/>
      <c r="CU38" s="831"/>
      <c r="CV38" s="831"/>
      <c r="CW38" s="831"/>
      <c r="CX38" s="831"/>
      <c r="CY38" s="831"/>
      <c r="CZ38" s="831"/>
      <c r="DA38" s="831"/>
      <c r="DB38" s="831"/>
      <c r="DC38" s="1061"/>
      <c r="DD38" s="1069"/>
      <c r="DE38" s="792"/>
      <c r="DF38" s="792"/>
      <c r="DG38" s="792"/>
      <c r="DH38" s="792"/>
      <c r="DI38" s="792"/>
      <c r="DJ38" s="792"/>
      <c r="DK38" s="792"/>
      <c r="DL38" s="792"/>
      <c r="DM38" s="792"/>
      <c r="DN38" s="792"/>
      <c r="DO38" s="792"/>
      <c r="DP38" s="792"/>
      <c r="DR38" s="1098">
        <f t="shared" si="17"/>
        <v>0</v>
      </c>
      <c r="DS38" s="817"/>
      <c r="DT38" s="775" t="s">
        <v>751</v>
      </c>
    </row>
    <row r="39" spans="2:124" ht="13.5" customHeight="1" x14ac:dyDescent="0.2">
      <c r="B39" s="718" t="s">
        <v>764</v>
      </c>
      <c r="C39" s="890"/>
      <c r="D39" s="705">
        <f t="shared" si="16"/>
        <v>1</v>
      </c>
      <c r="E39" s="948"/>
      <c r="F39" s="757">
        <f t="shared" si="10"/>
        <v>1</v>
      </c>
      <c r="G39" s="705"/>
      <c r="H39" s="712"/>
      <c r="I39" s="712"/>
      <c r="J39" s="712"/>
      <c r="K39" s="713" t="s">
        <v>745</v>
      </c>
      <c r="L39" s="712"/>
      <c r="M39" s="738"/>
      <c r="N39" s="948"/>
      <c r="O39" s="757">
        <f t="shared" si="18"/>
        <v>0</v>
      </c>
      <c r="P39" s="870"/>
      <c r="Q39" s="712"/>
      <c r="R39" s="712"/>
      <c r="S39" s="712"/>
      <c r="T39" s="738"/>
      <c r="U39" s="948"/>
      <c r="V39" s="757"/>
      <c r="W39" s="870"/>
      <c r="X39" s="712"/>
      <c r="Y39" s="712"/>
      <c r="Z39" s="712"/>
      <c r="AA39" s="712"/>
      <c r="AB39" s="712"/>
      <c r="AC39" s="738"/>
      <c r="AD39" s="723"/>
      <c r="AE39" s="850"/>
      <c r="AF39" s="712"/>
      <c r="AG39" s="712"/>
      <c r="AH39" s="712"/>
      <c r="AI39" s="712"/>
      <c r="AJ39" s="712"/>
      <c r="AK39" s="712"/>
      <c r="AL39" s="712"/>
      <c r="AM39" s="712"/>
      <c r="AN39" s="712"/>
      <c r="AO39" s="712"/>
      <c r="AP39" s="712"/>
      <c r="AQ39" s="712"/>
      <c r="AR39" s="712"/>
      <c r="AS39" s="712"/>
      <c r="AT39" s="712"/>
      <c r="AU39" s="712"/>
      <c r="AV39" s="712"/>
      <c r="AW39" s="712"/>
      <c r="AX39" s="712"/>
      <c r="AY39" s="712"/>
      <c r="AZ39" s="712"/>
      <c r="BA39" s="712"/>
      <c r="BB39" s="712"/>
      <c r="BC39" s="712"/>
      <c r="BD39" s="712"/>
      <c r="BE39" s="712"/>
      <c r="BF39" s="712"/>
      <c r="BG39" s="712"/>
      <c r="BH39" s="712"/>
      <c r="BI39" s="831"/>
      <c r="BJ39" s="831"/>
      <c r="BK39" s="831"/>
      <c r="BL39" s="831"/>
      <c r="BM39" s="831"/>
      <c r="BN39" s="831"/>
      <c r="BO39" s="831"/>
      <c r="BP39" s="831"/>
      <c r="BQ39" s="831"/>
      <c r="BR39" s="831"/>
      <c r="BS39" s="831"/>
      <c r="BT39" s="831"/>
      <c r="BU39" s="831"/>
      <c r="BV39" s="831"/>
      <c r="BW39" s="831"/>
      <c r="BX39" s="831"/>
      <c r="BY39" s="831"/>
      <c r="BZ39" s="831"/>
      <c r="CA39" s="831"/>
      <c r="CB39" s="831"/>
      <c r="CC39" s="831"/>
      <c r="CD39" s="831"/>
      <c r="CE39" s="831"/>
      <c r="CF39" s="831"/>
      <c r="CG39" s="831"/>
      <c r="CH39" s="831"/>
      <c r="CI39" s="831"/>
      <c r="CJ39" s="831"/>
      <c r="CK39" s="831"/>
      <c r="CL39" s="831"/>
      <c r="CM39" s="831"/>
      <c r="CN39" s="831"/>
      <c r="CO39" s="831"/>
      <c r="CP39" s="831"/>
      <c r="CQ39" s="831"/>
      <c r="CR39" s="831"/>
      <c r="CS39" s="831"/>
      <c r="CT39" s="831"/>
      <c r="CU39" s="831"/>
      <c r="CV39" s="831"/>
      <c r="CW39" s="831"/>
      <c r="CX39" s="831"/>
      <c r="CY39" s="831"/>
      <c r="CZ39" s="831"/>
      <c r="DA39" s="831"/>
      <c r="DB39" s="831"/>
      <c r="DC39" s="1061"/>
      <c r="DD39" s="1069"/>
      <c r="DE39" s="792"/>
      <c r="DF39" s="792"/>
      <c r="DG39" s="792"/>
      <c r="DH39" s="792"/>
      <c r="DI39" s="792"/>
      <c r="DJ39" s="792"/>
      <c r="DK39" s="792"/>
      <c r="DL39" s="792"/>
      <c r="DM39" s="792"/>
      <c r="DN39" s="792"/>
      <c r="DO39" s="792"/>
      <c r="DP39" s="792"/>
      <c r="DR39" s="1098">
        <f t="shared" si="17"/>
        <v>0</v>
      </c>
      <c r="DS39" s="817"/>
      <c r="DT39" s="775" t="s">
        <v>764</v>
      </c>
    </row>
    <row r="40" spans="2:124" ht="13.5" customHeight="1" x14ac:dyDescent="0.2">
      <c r="B40" s="903" t="s">
        <v>785</v>
      </c>
      <c r="C40" s="888"/>
      <c r="D40" s="705">
        <f t="shared" si="16"/>
        <v>0</v>
      </c>
      <c r="E40" s="948"/>
      <c r="F40" s="879">
        <f>COUNTA(G40:M40)</f>
        <v>0</v>
      </c>
      <c r="G40" s="864"/>
      <c r="H40" s="752"/>
      <c r="I40" s="752"/>
      <c r="J40" s="752"/>
      <c r="K40" s="752"/>
      <c r="L40" s="752"/>
      <c r="M40" s="816"/>
      <c r="N40" s="958"/>
      <c r="O40" s="757">
        <f t="shared" si="18"/>
        <v>0</v>
      </c>
      <c r="P40" s="933"/>
      <c r="Q40" s="752"/>
      <c r="R40" s="744"/>
      <c r="S40" s="744"/>
      <c r="T40" s="746"/>
      <c r="U40" s="958"/>
      <c r="V40" s="879"/>
      <c r="W40" s="971"/>
      <c r="X40" s="744"/>
      <c r="Y40" s="744"/>
      <c r="Z40" s="744"/>
      <c r="AA40" s="744"/>
      <c r="AB40" s="744"/>
      <c r="AC40" s="746"/>
      <c r="AD40" s="723"/>
      <c r="AE40" s="985"/>
      <c r="AF40" s="744"/>
      <c r="AG40" s="744"/>
      <c r="AH40" s="744"/>
      <c r="AI40" s="744"/>
      <c r="AJ40" s="744"/>
      <c r="AK40" s="744"/>
      <c r="AL40" s="744"/>
      <c r="AM40" s="744"/>
      <c r="AN40" s="744"/>
      <c r="AO40" s="744"/>
      <c r="AP40" s="744"/>
      <c r="AQ40" s="744"/>
      <c r="AR40" s="744"/>
      <c r="AS40" s="744"/>
      <c r="AT40" s="744"/>
      <c r="AU40" s="744"/>
      <c r="AV40" s="744"/>
      <c r="AW40" s="744"/>
      <c r="AX40" s="744"/>
      <c r="AY40" s="744"/>
      <c r="AZ40" s="744"/>
      <c r="BA40" s="744"/>
      <c r="BB40" s="744"/>
      <c r="BC40" s="744"/>
      <c r="BD40" s="744"/>
      <c r="BE40" s="744"/>
      <c r="BF40" s="744"/>
      <c r="BG40" s="744"/>
      <c r="BH40" s="744"/>
      <c r="BI40" s="849"/>
      <c r="BJ40" s="849"/>
      <c r="BK40" s="849"/>
      <c r="BL40" s="849"/>
      <c r="BM40" s="849"/>
      <c r="BN40" s="849"/>
      <c r="BO40" s="849"/>
      <c r="BP40" s="849"/>
      <c r="BQ40" s="849"/>
      <c r="BR40" s="849"/>
      <c r="BS40" s="849"/>
      <c r="BT40" s="849"/>
      <c r="BU40" s="849"/>
      <c r="BV40" s="849"/>
      <c r="BW40" s="849"/>
      <c r="BX40" s="849"/>
      <c r="BY40" s="849"/>
      <c r="BZ40" s="849"/>
      <c r="CA40" s="849"/>
      <c r="CB40" s="849"/>
      <c r="CC40" s="849"/>
      <c r="CD40" s="849"/>
      <c r="CE40" s="849"/>
      <c r="CF40" s="849"/>
      <c r="CG40" s="849"/>
      <c r="CH40" s="849"/>
      <c r="CI40" s="849"/>
      <c r="CJ40" s="849"/>
      <c r="CK40" s="849"/>
      <c r="CL40" s="849"/>
      <c r="CM40" s="849"/>
      <c r="CN40" s="849"/>
      <c r="CO40" s="849"/>
      <c r="CP40" s="849"/>
      <c r="CQ40" s="849"/>
      <c r="CR40" s="849"/>
      <c r="CS40" s="849"/>
      <c r="CT40" s="849"/>
      <c r="CU40" s="849"/>
      <c r="CV40" s="849"/>
      <c r="CW40" s="849"/>
      <c r="CX40" s="849"/>
      <c r="CY40" s="849"/>
      <c r="CZ40" s="849"/>
      <c r="DA40" s="849"/>
      <c r="DB40" s="849"/>
      <c r="DC40" s="1064"/>
      <c r="DD40" s="1069"/>
      <c r="DE40" s="1040"/>
      <c r="DF40" s="1040"/>
      <c r="DG40" s="1040"/>
      <c r="DH40" s="1040"/>
      <c r="DI40" s="1040"/>
      <c r="DJ40" s="1040"/>
      <c r="DK40" s="1040"/>
      <c r="DL40" s="1040"/>
      <c r="DM40" s="1040"/>
      <c r="DN40" s="1040"/>
      <c r="DO40" s="1040"/>
      <c r="DP40" s="1040"/>
      <c r="DR40" s="1098">
        <f t="shared" si="17"/>
        <v>0</v>
      </c>
      <c r="DS40" s="817"/>
      <c r="DT40" s="1105" t="s">
        <v>785</v>
      </c>
    </row>
    <row r="41" spans="2:124" ht="13.5" customHeight="1" x14ac:dyDescent="0.2">
      <c r="B41" s="718" t="s">
        <v>792</v>
      </c>
      <c r="C41" s="890"/>
      <c r="D41" s="705">
        <f t="shared" si="16"/>
        <v>0</v>
      </c>
      <c r="E41" s="948"/>
      <c r="F41" s="757">
        <f t="shared" ref="F41" si="19">COUNTA(G41:M41)</f>
        <v>0</v>
      </c>
      <c r="G41" s="705"/>
      <c r="H41" s="712"/>
      <c r="I41" s="712"/>
      <c r="J41" s="712"/>
      <c r="K41" s="712"/>
      <c r="L41" s="712"/>
      <c r="M41" s="738"/>
      <c r="N41" s="948"/>
      <c r="O41" s="757">
        <f t="shared" si="18"/>
        <v>0</v>
      </c>
      <c r="P41" s="870"/>
      <c r="Q41" s="712"/>
      <c r="R41" s="712"/>
      <c r="S41" s="712"/>
      <c r="T41" s="738"/>
      <c r="U41" s="948"/>
      <c r="V41" s="757"/>
      <c r="W41" s="870"/>
      <c r="X41" s="712"/>
      <c r="Y41" s="712"/>
      <c r="Z41" s="712"/>
      <c r="AA41" s="712"/>
      <c r="AB41" s="712"/>
      <c r="AC41" s="738"/>
      <c r="AD41" s="723"/>
      <c r="AE41" s="850"/>
      <c r="AF41" s="712"/>
      <c r="AG41" s="712"/>
      <c r="AH41" s="712"/>
      <c r="AI41" s="712"/>
      <c r="AJ41" s="712"/>
      <c r="AK41" s="712"/>
      <c r="AL41" s="712"/>
      <c r="AM41" s="712"/>
      <c r="AN41" s="712"/>
      <c r="AO41" s="712"/>
      <c r="AP41" s="712"/>
      <c r="AQ41" s="712"/>
      <c r="AR41" s="712"/>
      <c r="AS41" s="712"/>
      <c r="AT41" s="712"/>
      <c r="AU41" s="712"/>
      <c r="AV41" s="712"/>
      <c r="AW41" s="712"/>
      <c r="AX41" s="712"/>
      <c r="AY41" s="712"/>
      <c r="AZ41" s="712"/>
      <c r="BA41" s="712"/>
      <c r="BB41" s="712"/>
      <c r="BC41" s="712"/>
      <c r="BD41" s="712"/>
      <c r="BE41" s="712"/>
      <c r="BF41" s="712"/>
      <c r="BG41" s="712"/>
      <c r="BH41" s="712"/>
      <c r="BI41" s="831"/>
      <c r="BJ41" s="831"/>
      <c r="BK41" s="831"/>
      <c r="BL41" s="831"/>
      <c r="BM41" s="831"/>
      <c r="BN41" s="831"/>
      <c r="BO41" s="831"/>
      <c r="BP41" s="831"/>
      <c r="BQ41" s="831"/>
      <c r="BR41" s="831"/>
      <c r="BS41" s="831"/>
      <c r="BT41" s="831"/>
      <c r="BU41" s="831"/>
      <c r="BV41" s="831"/>
      <c r="BW41" s="831"/>
      <c r="BX41" s="831"/>
      <c r="BY41" s="831"/>
      <c r="BZ41" s="831"/>
      <c r="CA41" s="831"/>
      <c r="CB41" s="831"/>
      <c r="CC41" s="831"/>
      <c r="CD41" s="831"/>
      <c r="CE41" s="831"/>
      <c r="CF41" s="831"/>
      <c r="CG41" s="831"/>
      <c r="CH41" s="831"/>
      <c r="CI41" s="831"/>
      <c r="CJ41" s="831"/>
      <c r="CK41" s="831"/>
      <c r="CL41" s="831"/>
      <c r="CM41" s="831"/>
      <c r="CN41" s="831"/>
      <c r="CO41" s="831"/>
      <c r="CP41" s="831"/>
      <c r="CQ41" s="831"/>
      <c r="CR41" s="831"/>
      <c r="CS41" s="831"/>
      <c r="CT41" s="831"/>
      <c r="CU41" s="831"/>
      <c r="CV41" s="831"/>
      <c r="CW41" s="831"/>
      <c r="CX41" s="831"/>
      <c r="CY41" s="831"/>
      <c r="CZ41" s="831"/>
      <c r="DA41" s="831"/>
      <c r="DB41" s="831"/>
      <c r="DC41" s="1061"/>
      <c r="DD41" s="1069"/>
      <c r="DE41" s="792"/>
      <c r="DF41" s="792"/>
      <c r="DG41" s="792"/>
      <c r="DH41" s="792"/>
      <c r="DI41" s="792"/>
      <c r="DJ41" s="792"/>
      <c r="DK41" s="792"/>
      <c r="DL41" s="792"/>
      <c r="DM41" s="792"/>
      <c r="DN41" s="792"/>
      <c r="DO41" s="792"/>
      <c r="DP41" s="792"/>
      <c r="DR41" s="1098">
        <f t="shared" si="17"/>
        <v>0</v>
      </c>
      <c r="DS41" s="817"/>
      <c r="DT41" s="775" t="s">
        <v>792</v>
      </c>
    </row>
    <row r="42" spans="2:124" ht="13.5" customHeight="1" x14ac:dyDescent="0.3">
      <c r="B42" s="826" t="s">
        <v>762</v>
      </c>
      <c r="C42" s="892"/>
      <c r="D42" s="705">
        <f t="shared" si="16"/>
        <v>1</v>
      </c>
      <c r="E42" s="948"/>
      <c r="F42" s="757">
        <f t="shared" si="10"/>
        <v>1</v>
      </c>
      <c r="G42" s="705"/>
      <c r="H42" s="712"/>
      <c r="I42" s="712"/>
      <c r="J42" s="712"/>
      <c r="K42" s="713" t="s">
        <v>745</v>
      </c>
      <c r="L42" s="712"/>
      <c r="M42" s="738"/>
      <c r="N42" s="948"/>
      <c r="O42" s="757">
        <f t="shared" si="18"/>
        <v>0</v>
      </c>
      <c r="P42" s="870"/>
      <c r="Q42" s="712"/>
      <c r="R42" s="712"/>
      <c r="S42" s="712"/>
      <c r="T42" s="738"/>
      <c r="U42" s="948"/>
      <c r="V42" s="757"/>
      <c r="W42" s="870"/>
      <c r="X42" s="712"/>
      <c r="Y42" s="712"/>
      <c r="Z42" s="712"/>
      <c r="AA42" s="712"/>
      <c r="AB42" s="712"/>
      <c r="AC42" s="738"/>
      <c r="AD42" s="723"/>
      <c r="AE42" s="850"/>
      <c r="AF42" s="712"/>
      <c r="AG42" s="712"/>
      <c r="AH42" s="712"/>
      <c r="AI42" s="712"/>
      <c r="AJ42" s="712"/>
      <c r="AK42" s="712"/>
      <c r="AL42" s="712"/>
      <c r="AM42" s="712"/>
      <c r="AN42" s="712"/>
      <c r="AO42" s="712"/>
      <c r="AP42" s="712"/>
      <c r="AQ42" s="712"/>
      <c r="AR42" s="712"/>
      <c r="AS42" s="712"/>
      <c r="AT42" s="712"/>
      <c r="AU42" s="712"/>
      <c r="AV42" s="712"/>
      <c r="AW42" s="712"/>
      <c r="AX42" s="712"/>
      <c r="AY42" s="712"/>
      <c r="AZ42" s="712"/>
      <c r="BA42" s="712"/>
      <c r="BB42" s="712"/>
      <c r="BC42" s="712"/>
      <c r="BD42" s="712"/>
      <c r="BE42" s="712"/>
      <c r="BF42" s="712"/>
      <c r="BG42" s="712"/>
      <c r="BH42" s="712"/>
      <c r="BI42" s="831"/>
      <c r="BJ42" s="831"/>
      <c r="BK42" s="831"/>
      <c r="BL42" s="831"/>
      <c r="BM42" s="831"/>
      <c r="BN42" s="831"/>
      <c r="BO42" s="831"/>
      <c r="BP42" s="831"/>
      <c r="BQ42" s="831"/>
      <c r="BR42" s="831"/>
      <c r="BS42" s="831"/>
      <c r="BT42" s="831"/>
      <c r="BU42" s="831"/>
      <c r="BV42" s="831"/>
      <c r="BW42" s="831"/>
      <c r="BX42" s="831"/>
      <c r="BY42" s="831"/>
      <c r="BZ42" s="831"/>
      <c r="CA42" s="831"/>
      <c r="CB42" s="831"/>
      <c r="CC42" s="831"/>
      <c r="CD42" s="831"/>
      <c r="CE42" s="831"/>
      <c r="CF42" s="831"/>
      <c r="CG42" s="831"/>
      <c r="CH42" s="831"/>
      <c r="CI42" s="831"/>
      <c r="CJ42" s="831"/>
      <c r="CK42" s="831"/>
      <c r="CL42" s="831"/>
      <c r="CM42" s="831"/>
      <c r="CN42" s="831"/>
      <c r="CO42" s="831"/>
      <c r="CP42" s="831"/>
      <c r="CQ42" s="831"/>
      <c r="CR42" s="831"/>
      <c r="CS42" s="831"/>
      <c r="CT42" s="831"/>
      <c r="CU42" s="831"/>
      <c r="CV42" s="831"/>
      <c r="CW42" s="831"/>
      <c r="CX42" s="831"/>
      <c r="CY42" s="831"/>
      <c r="CZ42" s="831"/>
      <c r="DA42" s="831"/>
      <c r="DB42" s="831"/>
      <c r="DC42" s="1061"/>
      <c r="DD42" s="1069"/>
      <c r="DE42" s="792"/>
      <c r="DF42" s="792"/>
      <c r="DG42" s="792"/>
      <c r="DH42" s="792"/>
      <c r="DI42" s="792"/>
      <c r="DJ42" s="792"/>
      <c r="DK42" s="792"/>
      <c r="DL42" s="792"/>
      <c r="DM42" s="792"/>
      <c r="DN42" s="792"/>
      <c r="DO42" s="792"/>
      <c r="DP42" s="792"/>
      <c r="DR42" s="1098">
        <f t="shared" si="17"/>
        <v>0</v>
      </c>
      <c r="DS42" s="817"/>
      <c r="DT42" s="1106" t="s">
        <v>762</v>
      </c>
    </row>
    <row r="43" spans="2:124" ht="13.5" customHeight="1" x14ac:dyDescent="0.2">
      <c r="B43" s="718" t="s">
        <v>748</v>
      </c>
      <c r="C43" s="890"/>
      <c r="D43" s="705">
        <f t="shared" si="16"/>
        <v>1</v>
      </c>
      <c r="E43" s="948"/>
      <c r="F43" s="757">
        <f t="shared" si="10"/>
        <v>1</v>
      </c>
      <c r="G43" s="705"/>
      <c r="H43" s="712"/>
      <c r="I43" s="1376" t="s">
        <v>745</v>
      </c>
      <c r="J43" s="712"/>
      <c r="K43" s="712"/>
      <c r="L43" s="712"/>
      <c r="M43" s="738"/>
      <c r="N43" s="948"/>
      <c r="O43" s="757">
        <f t="shared" si="18"/>
        <v>0</v>
      </c>
      <c r="P43" s="870"/>
      <c r="Q43" s="712"/>
      <c r="R43" s="712"/>
      <c r="S43" s="712"/>
      <c r="T43" s="738"/>
      <c r="U43" s="948"/>
      <c r="V43" s="757"/>
      <c r="W43" s="870"/>
      <c r="X43" s="712"/>
      <c r="Y43" s="712"/>
      <c r="Z43" s="712"/>
      <c r="AA43" s="712"/>
      <c r="AB43" s="712"/>
      <c r="AC43" s="738"/>
      <c r="AD43" s="723"/>
      <c r="AE43" s="850"/>
      <c r="AF43" s="712"/>
      <c r="AG43" s="712"/>
      <c r="AH43" s="712"/>
      <c r="AI43" s="712"/>
      <c r="AJ43" s="712"/>
      <c r="AK43" s="712"/>
      <c r="AL43" s="712"/>
      <c r="AM43" s="712"/>
      <c r="AN43" s="712"/>
      <c r="AO43" s="712"/>
      <c r="AP43" s="712"/>
      <c r="AQ43" s="712"/>
      <c r="AR43" s="712"/>
      <c r="AS43" s="712"/>
      <c r="AT43" s="712"/>
      <c r="AU43" s="712"/>
      <c r="AV43" s="712"/>
      <c r="AW43" s="712"/>
      <c r="AX43" s="712"/>
      <c r="AY43" s="712"/>
      <c r="AZ43" s="712"/>
      <c r="BA43" s="712"/>
      <c r="BB43" s="712"/>
      <c r="BC43" s="712"/>
      <c r="BD43" s="712"/>
      <c r="BE43" s="712"/>
      <c r="BF43" s="712"/>
      <c r="BG43" s="712"/>
      <c r="BH43" s="712"/>
      <c r="BI43" s="831"/>
      <c r="BJ43" s="831"/>
      <c r="BK43" s="831"/>
      <c r="BL43" s="831"/>
      <c r="BM43" s="831"/>
      <c r="BN43" s="831"/>
      <c r="BO43" s="831"/>
      <c r="BP43" s="831"/>
      <c r="BQ43" s="831"/>
      <c r="BR43" s="831"/>
      <c r="BS43" s="831"/>
      <c r="BT43" s="831"/>
      <c r="BU43" s="831"/>
      <c r="BV43" s="831"/>
      <c r="BW43" s="831"/>
      <c r="BX43" s="831"/>
      <c r="BY43" s="831"/>
      <c r="BZ43" s="831"/>
      <c r="CA43" s="831"/>
      <c r="CB43" s="831"/>
      <c r="CC43" s="831"/>
      <c r="CD43" s="831"/>
      <c r="CE43" s="831"/>
      <c r="CF43" s="831"/>
      <c r="CG43" s="831"/>
      <c r="CH43" s="831"/>
      <c r="CI43" s="831"/>
      <c r="CJ43" s="831"/>
      <c r="CK43" s="831"/>
      <c r="CL43" s="831"/>
      <c r="CM43" s="831"/>
      <c r="CN43" s="831"/>
      <c r="CO43" s="831"/>
      <c r="CP43" s="831"/>
      <c r="CQ43" s="831"/>
      <c r="CR43" s="831"/>
      <c r="CS43" s="831"/>
      <c r="CT43" s="831"/>
      <c r="CU43" s="831"/>
      <c r="CV43" s="831"/>
      <c r="CW43" s="831"/>
      <c r="CX43" s="831"/>
      <c r="CY43" s="831"/>
      <c r="CZ43" s="831"/>
      <c r="DA43" s="831"/>
      <c r="DB43" s="831"/>
      <c r="DC43" s="1061"/>
      <c r="DD43" s="1069"/>
      <c r="DE43" s="792"/>
      <c r="DF43" s="792"/>
      <c r="DG43" s="792"/>
      <c r="DH43" s="792"/>
      <c r="DI43" s="792"/>
      <c r="DJ43" s="792"/>
      <c r="DK43" s="792"/>
      <c r="DL43" s="792"/>
      <c r="DM43" s="792"/>
      <c r="DN43" s="792"/>
      <c r="DO43" s="792"/>
      <c r="DP43" s="792"/>
      <c r="DR43" s="1098">
        <f t="shared" si="17"/>
        <v>0</v>
      </c>
      <c r="DS43" s="817"/>
      <c r="DT43" s="775" t="s">
        <v>748</v>
      </c>
    </row>
    <row r="44" spans="2:124" ht="13.5" customHeight="1" x14ac:dyDescent="0.2">
      <c r="B44" s="904" t="s">
        <v>786</v>
      </c>
      <c r="C44" s="889"/>
      <c r="D44" s="705">
        <f t="shared" si="16"/>
        <v>0</v>
      </c>
      <c r="E44" s="948"/>
      <c r="F44" s="757">
        <f>COUNTA(G44:M44)</f>
        <v>0</v>
      </c>
      <c r="G44" s="865"/>
      <c r="H44" s="724"/>
      <c r="I44" s="724"/>
      <c r="J44" s="724"/>
      <c r="K44" s="724"/>
      <c r="L44" s="724"/>
      <c r="M44" s="736"/>
      <c r="N44" s="958"/>
      <c r="O44" s="757">
        <f t="shared" si="18"/>
        <v>0</v>
      </c>
      <c r="P44" s="929"/>
      <c r="Q44" s="724"/>
      <c r="R44" s="712"/>
      <c r="S44" s="712"/>
      <c r="T44" s="738"/>
      <c r="U44" s="958"/>
      <c r="V44" s="757"/>
      <c r="W44" s="870"/>
      <c r="X44" s="712"/>
      <c r="Y44" s="712"/>
      <c r="Z44" s="712"/>
      <c r="AA44" s="712"/>
      <c r="AB44" s="712"/>
      <c r="AC44" s="738"/>
      <c r="AD44" s="723"/>
      <c r="AE44" s="850"/>
      <c r="AF44" s="712"/>
      <c r="AG44" s="712"/>
      <c r="AH44" s="712"/>
      <c r="AI44" s="712"/>
      <c r="AJ44" s="712"/>
      <c r="AK44" s="712"/>
      <c r="AL44" s="712"/>
      <c r="AM44" s="712"/>
      <c r="AN44" s="712"/>
      <c r="AO44" s="712"/>
      <c r="AP44" s="712"/>
      <c r="AQ44" s="712"/>
      <c r="AR44" s="712"/>
      <c r="AS44" s="712"/>
      <c r="AT44" s="712"/>
      <c r="AU44" s="712"/>
      <c r="AV44" s="712"/>
      <c r="AW44" s="712"/>
      <c r="AX44" s="712"/>
      <c r="AY44" s="712"/>
      <c r="AZ44" s="712"/>
      <c r="BA44" s="712"/>
      <c r="BB44" s="712"/>
      <c r="BC44" s="712"/>
      <c r="BD44" s="712"/>
      <c r="BE44" s="712"/>
      <c r="BF44" s="712"/>
      <c r="BG44" s="712"/>
      <c r="BH44" s="712"/>
      <c r="BI44" s="831"/>
      <c r="BJ44" s="831"/>
      <c r="BK44" s="831"/>
      <c r="BL44" s="831"/>
      <c r="BM44" s="831"/>
      <c r="BN44" s="831"/>
      <c r="BO44" s="831"/>
      <c r="BP44" s="831"/>
      <c r="BQ44" s="831"/>
      <c r="BR44" s="831"/>
      <c r="BS44" s="831"/>
      <c r="BT44" s="831"/>
      <c r="BU44" s="831"/>
      <c r="BV44" s="831"/>
      <c r="BW44" s="831"/>
      <c r="BX44" s="831"/>
      <c r="BY44" s="831"/>
      <c r="BZ44" s="831"/>
      <c r="CA44" s="831"/>
      <c r="CB44" s="831"/>
      <c r="CC44" s="831"/>
      <c r="CD44" s="831"/>
      <c r="CE44" s="831"/>
      <c r="CF44" s="831"/>
      <c r="CG44" s="831"/>
      <c r="CH44" s="831"/>
      <c r="CI44" s="831"/>
      <c r="CJ44" s="831"/>
      <c r="CK44" s="831"/>
      <c r="CL44" s="831"/>
      <c r="CM44" s="831"/>
      <c r="CN44" s="831"/>
      <c r="CO44" s="831"/>
      <c r="CP44" s="831"/>
      <c r="CQ44" s="831"/>
      <c r="CR44" s="831"/>
      <c r="CS44" s="831"/>
      <c r="CT44" s="831"/>
      <c r="CU44" s="831"/>
      <c r="CV44" s="831"/>
      <c r="CW44" s="831"/>
      <c r="CX44" s="831"/>
      <c r="CY44" s="831"/>
      <c r="CZ44" s="831"/>
      <c r="DA44" s="831"/>
      <c r="DB44" s="831"/>
      <c r="DC44" s="1061"/>
      <c r="DD44" s="1069"/>
      <c r="DE44" s="1036"/>
      <c r="DF44" s="1036"/>
      <c r="DG44" s="1036"/>
      <c r="DH44" s="1036"/>
      <c r="DI44" s="1036"/>
      <c r="DJ44" s="1036"/>
      <c r="DK44" s="1036"/>
      <c r="DL44" s="1036"/>
      <c r="DM44" s="1036"/>
      <c r="DN44" s="1036"/>
      <c r="DO44" s="1036"/>
      <c r="DP44" s="1036"/>
      <c r="DR44" s="1098">
        <f t="shared" si="17"/>
        <v>0</v>
      </c>
      <c r="DS44" s="817"/>
      <c r="DT44" s="1107" t="s">
        <v>786</v>
      </c>
    </row>
    <row r="45" spans="2:124" ht="13.5" customHeight="1" x14ac:dyDescent="0.2">
      <c r="B45" s="826" t="s">
        <v>789</v>
      </c>
      <c r="C45" s="893"/>
      <c r="D45" s="705">
        <f t="shared" si="16"/>
        <v>2</v>
      </c>
      <c r="E45" s="948"/>
      <c r="F45" s="757">
        <f t="shared" si="10"/>
        <v>2</v>
      </c>
      <c r="G45" s="869" t="s">
        <v>745</v>
      </c>
      <c r="H45" s="712"/>
      <c r="I45" s="1379" t="s">
        <v>745</v>
      </c>
      <c r="J45" s="712"/>
      <c r="K45" s="712"/>
      <c r="L45" s="712"/>
      <c r="M45" s="738"/>
      <c r="N45" s="948"/>
      <c r="O45" s="757">
        <f t="shared" si="18"/>
        <v>0</v>
      </c>
      <c r="P45" s="870"/>
      <c r="Q45" s="712"/>
      <c r="R45" s="712"/>
      <c r="S45" s="712"/>
      <c r="T45" s="738"/>
      <c r="U45" s="948"/>
      <c r="V45" s="757"/>
      <c r="W45" s="870"/>
      <c r="X45" s="712"/>
      <c r="Y45" s="712"/>
      <c r="Z45" s="712"/>
      <c r="AA45" s="712"/>
      <c r="AB45" s="712"/>
      <c r="AC45" s="738"/>
      <c r="AD45" s="723"/>
      <c r="AE45" s="850"/>
      <c r="AF45" s="712"/>
      <c r="AG45" s="712"/>
      <c r="AH45" s="712"/>
      <c r="AI45" s="712"/>
      <c r="AJ45" s="712"/>
      <c r="AK45" s="712"/>
      <c r="AL45" s="712"/>
      <c r="AM45" s="712"/>
      <c r="AN45" s="712"/>
      <c r="AO45" s="712"/>
      <c r="AP45" s="712"/>
      <c r="AQ45" s="712"/>
      <c r="AR45" s="712"/>
      <c r="AS45" s="712"/>
      <c r="AT45" s="712"/>
      <c r="AU45" s="712"/>
      <c r="AV45" s="712"/>
      <c r="AW45" s="712"/>
      <c r="AX45" s="712"/>
      <c r="AY45" s="712"/>
      <c r="AZ45" s="712"/>
      <c r="BA45" s="712"/>
      <c r="BB45" s="712"/>
      <c r="BC45" s="712"/>
      <c r="BD45" s="712"/>
      <c r="BE45" s="712"/>
      <c r="BF45" s="712"/>
      <c r="BG45" s="712"/>
      <c r="BH45" s="712"/>
      <c r="BI45" s="831"/>
      <c r="BJ45" s="831"/>
      <c r="BK45" s="831"/>
      <c r="BL45" s="831"/>
      <c r="BM45" s="831"/>
      <c r="BN45" s="831"/>
      <c r="BO45" s="831"/>
      <c r="BP45" s="831"/>
      <c r="BQ45" s="831"/>
      <c r="BR45" s="831"/>
      <c r="BS45" s="831"/>
      <c r="BT45" s="831"/>
      <c r="BU45" s="831"/>
      <c r="BV45" s="831"/>
      <c r="BW45" s="831"/>
      <c r="BX45" s="831"/>
      <c r="BY45" s="831"/>
      <c r="BZ45" s="831"/>
      <c r="CA45" s="831"/>
      <c r="CB45" s="831"/>
      <c r="CC45" s="831"/>
      <c r="CD45" s="831"/>
      <c r="CE45" s="831"/>
      <c r="CF45" s="831"/>
      <c r="CG45" s="831"/>
      <c r="CH45" s="831"/>
      <c r="CI45" s="831"/>
      <c r="CJ45" s="831"/>
      <c r="CK45" s="831"/>
      <c r="CL45" s="831"/>
      <c r="CM45" s="831"/>
      <c r="CN45" s="831"/>
      <c r="CO45" s="831"/>
      <c r="CP45" s="831"/>
      <c r="CQ45" s="831"/>
      <c r="CR45" s="831"/>
      <c r="CS45" s="831"/>
      <c r="CT45" s="831"/>
      <c r="CU45" s="831"/>
      <c r="CV45" s="831"/>
      <c r="CW45" s="831"/>
      <c r="CX45" s="831"/>
      <c r="CY45" s="831"/>
      <c r="CZ45" s="831"/>
      <c r="DA45" s="831"/>
      <c r="DB45" s="831"/>
      <c r="DC45" s="1061"/>
      <c r="DD45" s="1069"/>
      <c r="DE45" s="792"/>
      <c r="DF45" s="792"/>
      <c r="DG45" s="792"/>
      <c r="DH45" s="792"/>
      <c r="DI45" s="792"/>
      <c r="DJ45" s="792"/>
      <c r="DK45" s="792"/>
      <c r="DL45" s="792"/>
      <c r="DM45" s="792"/>
      <c r="DN45" s="792"/>
      <c r="DO45" s="792"/>
      <c r="DP45" s="792"/>
      <c r="DR45" s="1098">
        <f t="shared" si="17"/>
        <v>0</v>
      </c>
      <c r="DS45" s="817"/>
      <c r="DT45" s="1106" t="s">
        <v>789</v>
      </c>
    </row>
    <row r="46" spans="2:124" ht="13.5" customHeight="1" x14ac:dyDescent="0.2">
      <c r="B46" s="826" t="s">
        <v>763</v>
      </c>
      <c r="C46" s="890"/>
      <c r="D46" s="705">
        <f t="shared" si="16"/>
        <v>1</v>
      </c>
      <c r="E46" s="948"/>
      <c r="F46" s="757">
        <f t="shared" ref="F46:F69" si="20">COUNTA(G46:M46)</f>
        <v>1</v>
      </c>
      <c r="G46" s="705"/>
      <c r="H46" s="712"/>
      <c r="I46" s="1376"/>
      <c r="J46" s="712"/>
      <c r="K46" s="713" t="s">
        <v>745</v>
      </c>
      <c r="L46" s="712"/>
      <c r="M46" s="738"/>
      <c r="N46" s="948"/>
      <c r="O46" s="757">
        <f t="shared" si="18"/>
        <v>0</v>
      </c>
      <c r="P46" s="870"/>
      <c r="Q46" s="712"/>
      <c r="R46" s="712"/>
      <c r="S46" s="712"/>
      <c r="T46" s="738"/>
      <c r="U46" s="948"/>
      <c r="V46" s="757"/>
      <c r="W46" s="870"/>
      <c r="X46" s="712"/>
      <c r="Y46" s="712"/>
      <c r="Z46" s="712"/>
      <c r="AA46" s="712"/>
      <c r="AB46" s="712"/>
      <c r="AC46" s="738"/>
      <c r="AD46" s="723"/>
      <c r="AE46" s="850"/>
      <c r="AF46" s="712"/>
      <c r="AG46" s="712"/>
      <c r="AH46" s="712"/>
      <c r="AI46" s="712"/>
      <c r="AJ46" s="712"/>
      <c r="AK46" s="712"/>
      <c r="AL46" s="712"/>
      <c r="AM46" s="712"/>
      <c r="AN46" s="712"/>
      <c r="AO46" s="712"/>
      <c r="AP46" s="712"/>
      <c r="AQ46" s="712"/>
      <c r="AR46" s="712"/>
      <c r="AS46" s="712"/>
      <c r="AT46" s="712"/>
      <c r="AU46" s="712"/>
      <c r="AV46" s="712"/>
      <c r="AW46" s="712"/>
      <c r="AX46" s="712"/>
      <c r="AY46" s="712"/>
      <c r="AZ46" s="712"/>
      <c r="BA46" s="712"/>
      <c r="BB46" s="712"/>
      <c r="BC46" s="712"/>
      <c r="BD46" s="712"/>
      <c r="BE46" s="712"/>
      <c r="BF46" s="712"/>
      <c r="BG46" s="712"/>
      <c r="BH46" s="712"/>
      <c r="BI46" s="831"/>
      <c r="BJ46" s="831"/>
      <c r="BK46" s="831"/>
      <c r="BL46" s="831"/>
      <c r="BM46" s="831"/>
      <c r="BN46" s="831"/>
      <c r="BO46" s="831"/>
      <c r="BP46" s="831"/>
      <c r="BQ46" s="831"/>
      <c r="BR46" s="831"/>
      <c r="BS46" s="831"/>
      <c r="BT46" s="831"/>
      <c r="BU46" s="831"/>
      <c r="BV46" s="831"/>
      <c r="BW46" s="831"/>
      <c r="BX46" s="831"/>
      <c r="BY46" s="831"/>
      <c r="BZ46" s="831"/>
      <c r="CA46" s="831"/>
      <c r="CB46" s="831"/>
      <c r="CC46" s="831"/>
      <c r="CD46" s="831"/>
      <c r="CE46" s="831"/>
      <c r="CF46" s="831"/>
      <c r="CG46" s="831"/>
      <c r="CH46" s="831"/>
      <c r="CI46" s="831"/>
      <c r="CJ46" s="831"/>
      <c r="CK46" s="831"/>
      <c r="CL46" s="831"/>
      <c r="CM46" s="831"/>
      <c r="CN46" s="831"/>
      <c r="CO46" s="831"/>
      <c r="CP46" s="831"/>
      <c r="CQ46" s="831"/>
      <c r="CR46" s="831"/>
      <c r="CS46" s="831"/>
      <c r="CT46" s="831"/>
      <c r="CU46" s="831"/>
      <c r="CV46" s="831"/>
      <c r="CW46" s="831"/>
      <c r="CX46" s="831"/>
      <c r="CY46" s="831"/>
      <c r="CZ46" s="831"/>
      <c r="DA46" s="831"/>
      <c r="DB46" s="831"/>
      <c r="DC46" s="1061"/>
      <c r="DD46" s="1069"/>
      <c r="DE46" s="792"/>
      <c r="DF46" s="792"/>
      <c r="DG46" s="792"/>
      <c r="DH46" s="792"/>
      <c r="DI46" s="792"/>
      <c r="DJ46" s="792"/>
      <c r="DK46" s="792"/>
      <c r="DL46" s="792"/>
      <c r="DM46" s="792"/>
      <c r="DN46" s="792"/>
      <c r="DO46" s="792"/>
      <c r="DP46" s="792"/>
      <c r="DR46" s="1098">
        <f t="shared" si="17"/>
        <v>0</v>
      </c>
      <c r="DS46" s="817"/>
      <c r="DT46" s="1106" t="s">
        <v>763</v>
      </c>
    </row>
    <row r="47" spans="2:124" ht="13.5" customHeight="1" x14ac:dyDescent="0.2">
      <c r="B47" s="905" t="s">
        <v>784</v>
      </c>
      <c r="C47" s="889"/>
      <c r="D47" s="705">
        <f t="shared" si="16"/>
        <v>0</v>
      </c>
      <c r="E47" s="948"/>
      <c r="F47" s="757">
        <f>COUNTA(G47:M47)</f>
        <v>0</v>
      </c>
      <c r="G47" s="865"/>
      <c r="H47" s="724"/>
      <c r="I47" s="724"/>
      <c r="J47" s="714"/>
      <c r="K47" s="724"/>
      <c r="L47" s="724"/>
      <c r="M47" s="736"/>
      <c r="N47" s="958"/>
      <c r="O47" s="757">
        <f t="shared" si="18"/>
        <v>0</v>
      </c>
      <c r="P47" s="929"/>
      <c r="Q47" s="724"/>
      <c r="R47" s="712"/>
      <c r="S47" s="712"/>
      <c r="T47" s="738"/>
      <c r="U47" s="958"/>
      <c r="V47" s="757"/>
      <c r="W47" s="870"/>
      <c r="X47" s="712"/>
      <c r="Y47" s="712"/>
      <c r="Z47" s="712"/>
      <c r="AA47" s="712"/>
      <c r="AB47" s="712"/>
      <c r="AC47" s="738"/>
      <c r="AD47" s="723"/>
      <c r="AE47" s="850"/>
      <c r="AF47" s="712"/>
      <c r="AG47" s="712"/>
      <c r="AH47" s="712"/>
      <c r="AI47" s="712"/>
      <c r="AJ47" s="712"/>
      <c r="AK47" s="712"/>
      <c r="AL47" s="712"/>
      <c r="AM47" s="712"/>
      <c r="AN47" s="712"/>
      <c r="AO47" s="712"/>
      <c r="AP47" s="712"/>
      <c r="AQ47" s="712"/>
      <c r="AR47" s="712"/>
      <c r="AS47" s="712"/>
      <c r="AT47" s="712"/>
      <c r="AU47" s="712"/>
      <c r="AV47" s="712"/>
      <c r="AW47" s="712"/>
      <c r="AX47" s="712"/>
      <c r="AY47" s="712"/>
      <c r="AZ47" s="712"/>
      <c r="BA47" s="712"/>
      <c r="BB47" s="712"/>
      <c r="BC47" s="712"/>
      <c r="BD47" s="712"/>
      <c r="BE47" s="712"/>
      <c r="BF47" s="712"/>
      <c r="BG47" s="712"/>
      <c r="BH47" s="712"/>
      <c r="BI47" s="831"/>
      <c r="BJ47" s="831"/>
      <c r="BK47" s="831"/>
      <c r="BL47" s="831"/>
      <c r="BM47" s="831"/>
      <c r="BN47" s="831"/>
      <c r="BO47" s="831"/>
      <c r="BP47" s="831"/>
      <c r="BQ47" s="831"/>
      <c r="BR47" s="831"/>
      <c r="BS47" s="831"/>
      <c r="BT47" s="831"/>
      <c r="BU47" s="831"/>
      <c r="BV47" s="831"/>
      <c r="BW47" s="831"/>
      <c r="BX47" s="831"/>
      <c r="BY47" s="831"/>
      <c r="BZ47" s="831"/>
      <c r="CA47" s="831"/>
      <c r="CB47" s="831"/>
      <c r="CC47" s="831"/>
      <c r="CD47" s="831"/>
      <c r="CE47" s="831"/>
      <c r="CF47" s="831"/>
      <c r="CG47" s="831"/>
      <c r="CH47" s="831"/>
      <c r="CI47" s="831"/>
      <c r="CJ47" s="831"/>
      <c r="CK47" s="831"/>
      <c r="CL47" s="831"/>
      <c r="CM47" s="831"/>
      <c r="CN47" s="831"/>
      <c r="CO47" s="831"/>
      <c r="CP47" s="831"/>
      <c r="CQ47" s="831"/>
      <c r="CR47" s="831"/>
      <c r="CS47" s="831"/>
      <c r="CT47" s="831"/>
      <c r="CU47" s="831"/>
      <c r="CV47" s="831"/>
      <c r="CW47" s="831"/>
      <c r="CX47" s="831"/>
      <c r="CY47" s="831"/>
      <c r="CZ47" s="831"/>
      <c r="DA47" s="831"/>
      <c r="DB47" s="831"/>
      <c r="DC47" s="1061"/>
      <c r="DD47" s="1069"/>
      <c r="DE47" s="1036"/>
      <c r="DF47" s="1036"/>
      <c r="DG47" s="1036"/>
      <c r="DH47" s="1036"/>
      <c r="DI47" s="1036"/>
      <c r="DJ47" s="1036"/>
      <c r="DK47" s="1036"/>
      <c r="DL47" s="1036"/>
      <c r="DM47" s="1036"/>
      <c r="DN47" s="1036"/>
      <c r="DO47" s="1036"/>
      <c r="DP47" s="1036"/>
      <c r="DR47" s="1098">
        <f t="shared" si="17"/>
        <v>0</v>
      </c>
      <c r="DS47" s="817"/>
      <c r="DT47" s="1108" t="s">
        <v>784</v>
      </c>
    </row>
    <row r="48" spans="2:124" ht="13.5" customHeight="1" x14ac:dyDescent="0.2">
      <c r="B48" s="826" t="s">
        <v>761</v>
      </c>
      <c r="C48" s="890"/>
      <c r="D48" s="705">
        <f t="shared" si="16"/>
        <v>1</v>
      </c>
      <c r="E48" s="948"/>
      <c r="F48" s="757">
        <f t="shared" si="20"/>
        <v>1</v>
      </c>
      <c r="G48" s="705"/>
      <c r="H48" s="712"/>
      <c r="I48" s="712"/>
      <c r="J48" s="712"/>
      <c r="K48" s="713" t="s">
        <v>745</v>
      </c>
      <c r="L48" s="712"/>
      <c r="M48" s="738"/>
      <c r="N48" s="948"/>
      <c r="O48" s="757">
        <f t="shared" si="18"/>
        <v>0</v>
      </c>
      <c r="P48" s="870"/>
      <c r="Q48" s="712"/>
      <c r="R48" s="712"/>
      <c r="S48" s="712"/>
      <c r="T48" s="738"/>
      <c r="U48" s="948"/>
      <c r="V48" s="757"/>
      <c r="W48" s="870"/>
      <c r="X48" s="712"/>
      <c r="Y48" s="712"/>
      <c r="Z48" s="712"/>
      <c r="AA48" s="712"/>
      <c r="AB48" s="712"/>
      <c r="AC48" s="738"/>
      <c r="AD48" s="723"/>
      <c r="AE48" s="850"/>
      <c r="AF48" s="712"/>
      <c r="AG48" s="712"/>
      <c r="AH48" s="712"/>
      <c r="AI48" s="712"/>
      <c r="AJ48" s="712"/>
      <c r="AK48" s="712"/>
      <c r="AL48" s="712"/>
      <c r="AM48" s="712"/>
      <c r="AN48" s="712"/>
      <c r="AO48" s="712"/>
      <c r="AP48" s="712"/>
      <c r="AQ48" s="712"/>
      <c r="AR48" s="712"/>
      <c r="AS48" s="712"/>
      <c r="AT48" s="712"/>
      <c r="AU48" s="712"/>
      <c r="AV48" s="712"/>
      <c r="AW48" s="712"/>
      <c r="AX48" s="712"/>
      <c r="AY48" s="712"/>
      <c r="AZ48" s="712"/>
      <c r="BA48" s="712"/>
      <c r="BB48" s="712"/>
      <c r="BC48" s="712"/>
      <c r="BD48" s="712"/>
      <c r="BE48" s="712"/>
      <c r="BF48" s="712"/>
      <c r="BG48" s="712"/>
      <c r="BH48" s="712"/>
      <c r="BI48" s="831"/>
      <c r="BJ48" s="831"/>
      <c r="BK48" s="831"/>
      <c r="BL48" s="831"/>
      <c r="BM48" s="831"/>
      <c r="BN48" s="831"/>
      <c r="BO48" s="831"/>
      <c r="BP48" s="831"/>
      <c r="BQ48" s="831"/>
      <c r="BR48" s="831"/>
      <c r="BS48" s="831"/>
      <c r="BT48" s="831"/>
      <c r="BU48" s="831"/>
      <c r="BV48" s="831"/>
      <c r="BW48" s="831"/>
      <c r="BX48" s="831"/>
      <c r="BY48" s="831"/>
      <c r="BZ48" s="831"/>
      <c r="CA48" s="831"/>
      <c r="CB48" s="831"/>
      <c r="CC48" s="831"/>
      <c r="CD48" s="831"/>
      <c r="CE48" s="831"/>
      <c r="CF48" s="831"/>
      <c r="CG48" s="831"/>
      <c r="CH48" s="831"/>
      <c r="CI48" s="831"/>
      <c r="CJ48" s="831"/>
      <c r="CK48" s="831"/>
      <c r="CL48" s="831"/>
      <c r="CM48" s="831"/>
      <c r="CN48" s="831"/>
      <c r="CO48" s="831"/>
      <c r="CP48" s="831"/>
      <c r="CQ48" s="831"/>
      <c r="CR48" s="831"/>
      <c r="CS48" s="831"/>
      <c r="CT48" s="831"/>
      <c r="CU48" s="831"/>
      <c r="CV48" s="831"/>
      <c r="CW48" s="831"/>
      <c r="CX48" s="831"/>
      <c r="CY48" s="831"/>
      <c r="CZ48" s="831"/>
      <c r="DA48" s="831"/>
      <c r="DB48" s="831"/>
      <c r="DC48" s="1061"/>
      <c r="DD48" s="1069"/>
      <c r="DE48" s="792"/>
      <c r="DF48" s="792"/>
      <c r="DG48" s="792"/>
      <c r="DH48" s="792"/>
      <c r="DI48" s="792"/>
      <c r="DJ48" s="792"/>
      <c r="DK48" s="792"/>
      <c r="DL48" s="792"/>
      <c r="DM48" s="792"/>
      <c r="DN48" s="792"/>
      <c r="DO48" s="792"/>
      <c r="DP48" s="792"/>
      <c r="DR48" s="1098">
        <f t="shared" si="17"/>
        <v>0</v>
      </c>
      <c r="DS48" s="817"/>
      <c r="DT48" s="1106" t="s">
        <v>761</v>
      </c>
    </row>
    <row r="49" spans="2:124" ht="13.5" customHeight="1" x14ac:dyDescent="0.2">
      <c r="B49" s="826" t="s">
        <v>752</v>
      </c>
      <c r="C49" s="890"/>
      <c r="D49" s="705">
        <f t="shared" si="16"/>
        <v>1</v>
      </c>
      <c r="E49" s="948"/>
      <c r="F49" s="757">
        <f t="shared" si="20"/>
        <v>1</v>
      </c>
      <c r="G49" s="705"/>
      <c r="H49" s="712"/>
      <c r="I49" s="1376" t="s">
        <v>745</v>
      </c>
      <c r="J49" s="712"/>
      <c r="K49" s="712"/>
      <c r="L49" s="712"/>
      <c r="M49" s="738"/>
      <c r="N49" s="948"/>
      <c r="O49" s="757">
        <f t="shared" si="18"/>
        <v>0</v>
      </c>
      <c r="P49" s="870"/>
      <c r="Q49" s="712"/>
      <c r="R49" s="712"/>
      <c r="S49" s="712"/>
      <c r="T49" s="738"/>
      <c r="U49" s="948"/>
      <c r="V49" s="757"/>
      <c r="W49" s="870"/>
      <c r="X49" s="712"/>
      <c r="Y49" s="712"/>
      <c r="Z49" s="712"/>
      <c r="AA49" s="712"/>
      <c r="AB49" s="712"/>
      <c r="AC49" s="738"/>
      <c r="AD49" s="723"/>
      <c r="AE49" s="850"/>
      <c r="AF49" s="712"/>
      <c r="AG49" s="712"/>
      <c r="AH49" s="712"/>
      <c r="AI49" s="712"/>
      <c r="AJ49" s="712"/>
      <c r="AK49" s="712"/>
      <c r="AL49" s="712"/>
      <c r="AM49" s="712"/>
      <c r="AN49" s="712"/>
      <c r="AO49" s="712"/>
      <c r="AP49" s="712"/>
      <c r="AQ49" s="712"/>
      <c r="AR49" s="712"/>
      <c r="AS49" s="712"/>
      <c r="AT49" s="712"/>
      <c r="AU49" s="712"/>
      <c r="AV49" s="712"/>
      <c r="AW49" s="712"/>
      <c r="AX49" s="712"/>
      <c r="AY49" s="712"/>
      <c r="AZ49" s="712"/>
      <c r="BA49" s="712"/>
      <c r="BB49" s="712"/>
      <c r="BC49" s="712"/>
      <c r="BD49" s="712"/>
      <c r="BE49" s="712"/>
      <c r="BF49" s="712"/>
      <c r="BG49" s="712"/>
      <c r="BH49" s="712"/>
      <c r="BI49" s="831"/>
      <c r="BJ49" s="831"/>
      <c r="BK49" s="831"/>
      <c r="BL49" s="831"/>
      <c r="BM49" s="831"/>
      <c r="BN49" s="831"/>
      <c r="BO49" s="831"/>
      <c r="BP49" s="831"/>
      <c r="BQ49" s="831"/>
      <c r="BR49" s="831"/>
      <c r="BS49" s="831"/>
      <c r="BT49" s="831"/>
      <c r="BU49" s="831"/>
      <c r="BV49" s="831"/>
      <c r="BW49" s="831"/>
      <c r="BX49" s="831"/>
      <c r="BY49" s="831"/>
      <c r="BZ49" s="831"/>
      <c r="CA49" s="831"/>
      <c r="CB49" s="831"/>
      <c r="CC49" s="831"/>
      <c r="CD49" s="831"/>
      <c r="CE49" s="831"/>
      <c r="CF49" s="831"/>
      <c r="CG49" s="831"/>
      <c r="CH49" s="831"/>
      <c r="CI49" s="831"/>
      <c r="CJ49" s="831"/>
      <c r="CK49" s="831"/>
      <c r="CL49" s="831"/>
      <c r="CM49" s="831"/>
      <c r="CN49" s="831"/>
      <c r="CO49" s="831"/>
      <c r="CP49" s="831"/>
      <c r="CQ49" s="831"/>
      <c r="CR49" s="831"/>
      <c r="CS49" s="831"/>
      <c r="CT49" s="831"/>
      <c r="CU49" s="831"/>
      <c r="CV49" s="831"/>
      <c r="CW49" s="831"/>
      <c r="CX49" s="831"/>
      <c r="CY49" s="831"/>
      <c r="CZ49" s="831"/>
      <c r="DA49" s="831"/>
      <c r="DB49" s="831"/>
      <c r="DC49" s="1061"/>
      <c r="DD49" s="1069"/>
      <c r="DE49" s="792"/>
      <c r="DF49" s="792"/>
      <c r="DG49" s="792"/>
      <c r="DH49" s="792"/>
      <c r="DI49" s="792"/>
      <c r="DJ49" s="792"/>
      <c r="DK49" s="792"/>
      <c r="DL49" s="792"/>
      <c r="DM49" s="792"/>
      <c r="DN49" s="792"/>
      <c r="DO49" s="792"/>
      <c r="DP49" s="792"/>
      <c r="DR49" s="1098">
        <f t="shared" si="17"/>
        <v>0</v>
      </c>
      <c r="DS49" s="817"/>
      <c r="DT49" s="1106" t="s">
        <v>752</v>
      </c>
    </row>
    <row r="50" spans="2:124" ht="13.5" customHeight="1" x14ac:dyDescent="0.2">
      <c r="B50" s="718" t="s">
        <v>776</v>
      </c>
      <c r="C50" s="890"/>
      <c r="D50" s="705">
        <f t="shared" si="16"/>
        <v>1</v>
      </c>
      <c r="E50" s="948"/>
      <c r="F50" s="757">
        <f t="shared" si="20"/>
        <v>1</v>
      </c>
      <c r="G50" s="705"/>
      <c r="H50" s="719" t="s">
        <v>745</v>
      </c>
      <c r="I50" s="712"/>
      <c r="J50" s="712"/>
      <c r="K50" s="712"/>
      <c r="L50" s="712"/>
      <c r="M50" s="738"/>
      <c r="N50" s="948"/>
      <c r="O50" s="757">
        <f t="shared" si="18"/>
        <v>0</v>
      </c>
      <c r="P50" s="870"/>
      <c r="Q50" s="712"/>
      <c r="R50" s="712"/>
      <c r="S50" s="712"/>
      <c r="T50" s="738"/>
      <c r="U50" s="948"/>
      <c r="V50" s="757"/>
      <c r="W50" s="870"/>
      <c r="X50" s="712"/>
      <c r="Y50" s="712"/>
      <c r="Z50" s="712"/>
      <c r="AA50" s="712"/>
      <c r="AB50" s="712"/>
      <c r="AC50" s="738"/>
      <c r="AD50" s="723"/>
      <c r="AE50" s="850"/>
      <c r="AF50" s="712"/>
      <c r="AG50" s="712"/>
      <c r="AH50" s="712"/>
      <c r="AI50" s="712"/>
      <c r="AJ50" s="712"/>
      <c r="AK50" s="712"/>
      <c r="AL50" s="712"/>
      <c r="AM50" s="712"/>
      <c r="AN50" s="712"/>
      <c r="AO50" s="712"/>
      <c r="AP50" s="712"/>
      <c r="AQ50" s="712"/>
      <c r="AR50" s="712"/>
      <c r="AS50" s="712"/>
      <c r="AT50" s="712"/>
      <c r="AU50" s="712"/>
      <c r="AV50" s="712"/>
      <c r="AW50" s="712"/>
      <c r="AX50" s="712"/>
      <c r="AY50" s="712"/>
      <c r="AZ50" s="712"/>
      <c r="BA50" s="712"/>
      <c r="BB50" s="712"/>
      <c r="BC50" s="712"/>
      <c r="BD50" s="712"/>
      <c r="BE50" s="712"/>
      <c r="BF50" s="712"/>
      <c r="BG50" s="712"/>
      <c r="BH50" s="712"/>
      <c r="BI50" s="831"/>
      <c r="BJ50" s="831"/>
      <c r="BK50" s="831"/>
      <c r="BL50" s="831"/>
      <c r="BM50" s="831"/>
      <c r="BN50" s="831"/>
      <c r="BO50" s="831"/>
      <c r="BP50" s="831"/>
      <c r="BQ50" s="831"/>
      <c r="BR50" s="831"/>
      <c r="BS50" s="831"/>
      <c r="BT50" s="831"/>
      <c r="BU50" s="831"/>
      <c r="BV50" s="831"/>
      <c r="BW50" s="831"/>
      <c r="BX50" s="831"/>
      <c r="BY50" s="831"/>
      <c r="BZ50" s="831"/>
      <c r="CA50" s="831"/>
      <c r="CB50" s="831"/>
      <c r="CC50" s="831"/>
      <c r="CD50" s="831"/>
      <c r="CE50" s="831"/>
      <c r="CF50" s="831"/>
      <c r="CG50" s="831"/>
      <c r="CH50" s="831"/>
      <c r="CI50" s="831"/>
      <c r="CJ50" s="831"/>
      <c r="CK50" s="831"/>
      <c r="CL50" s="831"/>
      <c r="CM50" s="831"/>
      <c r="CN50" s="831"/>
      <c r="CO50" s="831"/>
      <c r="CP50" s="831"/>
      <c r="CQ50" s="831"/>
      <c r="CR50" s="831"/>
      <c r="CS50" s="831"/>
      <c r="CT50" s="831"/>
      <c r="CU50" s="831"/>
      <c r="CV50" s="831"/>
      <c r="CW50" s="831"/>
      <c r="CX50" s="831"/>
      <c r="CY50" s="831"/>
      <c r="CZ50" s="831"/>
      <c r="DA50" s="831"/>
      <c r="DB50" s="831"/>
      <c r="DC50" s="1061"/>
      <c r="DD50" s="1069"/>
      <c r="DE50" s="792"/>
      <c r="DF50" s="792"/>
      <c r="DG50" s="792"/>
      <c r="DH50" s="792"/>
      <c r="DI50" s="792"/>
      <c r="DJ50" s="792"/>
      <c r="DK50" s="792"/>
      <c r="DL50" s="792"/>
      <c r="DM50" s="792"/>
      <c r="DN50" s="792"/>
      <c r="DO50" s="792"/>
      <c r="DP50" s="792"/>
      <c r="DR50" s="1098">
        <f t="shared" si="17"/>
        <v>0</v>
      </c>
      <c r="DS50" s="817"/>
      <c r="DT50" s="775" t="s">
        <v>776</v>
      </c>
    </row>
    <row r="51" spans="2:124" ht="13.5" customHeight="1" x14ac:dyDescent="0.2">
      <c r="B51" s="826" t="s">
        <v>742</v>
      </c>
      <c r="C51" s="890"/>
      <c r="D51" s="705">
        <f t="shared" si="16"/>
        <v>2</v>
      </c>
      <c r="E51" s="948"/>
      <c r="F51" s="757">
        <f t="shared" si="20"/>
        <v>2</v>
      </c>
      <c r="G51" s="869" t="s">
        <v>745</v>
      </c>
      <c r="H51" s="712"/>
      <c r="I51" s="1376" t="s">
        <v>745</v>
      </c>
      <c r="J51" s="712"/>
      <c r="K51" s="712"/>
      <c r="L51" s="712"/>
      <c r="M51" s="738"/>
      <c r="N51" s="948"/>
      <c r="O51" s="757">
        <f t="shared" si="18"/>
        <v>0</v>
      </c>
      <c r="P51" s="870"/>
      <c r="Q51" s="712"/>
      <c r="R51" s="712"/>
      <c r="S51" s="712"/>
      <c r="T51" s="738"/>
      <c r="U51" s="948"/>
      <c r="V51" s="757"/>
      <c r="W51" s="870"/>
      <c r="X51" s="712"/>
      <c r="Y51" s="712"/>
      <c r="Z51" s="712"/>
      <c r="AA51" s="712"/>
      <c r="AB51" s="712"/>
      <c r="AC51" s="738"/>
      <c r="AD51" s="723"/>
      <c r="AE51" s="850"/>
      <c r="AF51" s="712"/>
      <c r="AG51" s="712"/>
      <c r="AH51" s="712"/>
      <c r="AI51" s="712"/>
      <c r="AJ51" s="712"/>
      <c r="AK51" s="712"/>
      <c r="AL51" s="712"/>
      <c r="AM51" s="712"/>
      <c r="AN51" s="712"/>
      <c r="AO51" s="712"/>
      <c r="AP51" s="712"/>
      <c r="AQ51" s="712"/>
      <c r="AR51" s="712"/>
      <c r="AS51" s="712"/>
      <c r="AT51" s="712"/>
      <c r="AU51" s="712"/>
      <c r="AV51" s="712"/>
      <c r="AW51" s="712"/>
      <c r="AX51" s="712"/>
      <c r="AY51" s="712"/>
      <c r="AZ51" s="712"/>
      <c r="BA51" s="712"/>
      <c r="BB51" s="712"/>
      <c r="BC51" s="712"/>
      <c r="BD51" s="712"/>
      <c r="BE51" s="712"/>
      <c r="BF51" s="712"/>
      <c r="BG51" s="712"/>
      <c r="BH51" s="712"/>
      <c r="BI51" s="831"/>
      <c r="BJ51" s="831"/>
      <c r="BK51" s="831"/>
      <c r="BL51" s="831"/>
      <c r="BM51" s="831"/>
      <c r="BN51" s="831"/>
      <c r="BO51" s="831"/>
      <c r="BP51" s="831"/>
      <c r="BQ51" s="831"/>
      <c r="BR51" s="831"/>
      <c r="BS51" s="831"/>
      <c r="BT51" s="831"/>
      <c r="BU51" s="831"/>
      <c r="BV51" s="831"/>
      <c r="BW51" s="831"/>
      <c r="BX51" s="831"/>
      <c r="BY51" s="831"/>
      <c r="BZ51" s="831"/>
      <c r="CA51" s="831"/>
      <c r="CB51" s="831"/>
      <c r="CC51" s="831"/>
      <c r="CD51" s="831"/>
      <c r="CE51" s="831"/>
      <c r="CF51" s="831"/>
      <c r="CG51" s="831"/>
      <c r="CH51" s="831"/>
      <c r="CI51" s="831"/>
      <c r="CJ51" s="831"/>
      <c r="CK51" s="831"/>
      <c r="CL51" s="831"/>
      <c r="CM51" s="831"/>
      <c r="CN51" s="831"/>
      <c r="CO51" s="831"/>
      <c r="CP51" s="831"/>
      <c r="CQ51" s="831"/>
      <c r="CR51" s="831"/>
      <c r="CS51" s="831"/>
      <c r="CT51" s="831"/>
      <c r="CU51" s="831"/>
      <c r="CV51" s="831"/>
      <c r="CW51" s="831"/>
      <c r="CX51" s="831"/>
      <c r="CY51" s="831"/>
      <c r="CZ51" s="831"/>
      <c r="DA51" s="831"/>
      <c r="DB51" s="831"/>
      <c r="DC51" s="1061"/>
      <c r="DD51" s="1069"/>
      <c r="DE51" s="792"/>
      <c r="DF51" s="792"/>
      <c r="DG51" s="792"/>
      <c r="DH51" s="792"/>
      <c r="DI51" s="792"/>
      <c r="DJ51" s="792"/>
      <c r="DK51" s="792"/>
      <c r="DL51" s="792"/>
      <c r="DM51" s="792"/>
      <c r="DN51" s="792"/>
      <c r="DO51" s="792"/>
      <c r="DP51" s="792"/>
      <c r="DR51" s="1098">
        <f t="shared" si="17"/>
        <v>0</v>
      </c>
      <c r="DS51" s="817"/>
      <c r="DT51" s="1106" t="s">
        <v>742</v>
      </c>
    </row>
    <row r="52" spans="2:124" ht="13.5" customHeight="1" x14ac:dyDescent="0.2">
      <c r="B52" s="718" t="s">
        <v>737</v>
      </c>
      <c r="C52" s="890"/>
      <c r="D52" s="705">
        <f t="shared" si="16"/>
        <v>2</v>
      </c>
      <c r="E52" s="948"/>
      <c r="F52" s="757">
        <f t="shared" si="20"/>
        <v>2</v>
      </c>
      <c r="G52" s="869" t="s">
        <v>745</v>
      </c>
      <c r="H52" s="712"/>
      <c r="I52" s="1376" t="s">
        <v>745</v>
      </c>
      <c r="J52" s="712"/>
      <c r="K52" s="712"/>
      <c r="L52" s="712"/>
      <c r="M52" s="738"/>
      <c r="N52" s="948"/>
      <c r="O52" s="757">
        <f t="shared" si="18"/>
        <v>0</v>
      </c>
      <c r="P52" s="870"/>
      <c r="Q52" s="712"/>
      <c r="R52" s="712"/>
      <c r="S52" s="712"/>
      <c r="T52" s="738"/>
      <c r="U52" s="948"/>
      <c r="V52" s="757"/>
      <c r="W52" s="870"/>
      <c r="X52" s="712"/>
      <c r="Y52" s="712"/>
      <c r="Z52" s="712"/>
      <c r="AA52" s="712"/>
      <c r="AB52" s="712"/>
      <c r="AC52" s="738"/>
      <c r="AD52" s="723"/>
      <c r="AE52" s="850"/>
      <c r="AF52" s="712"/>
      <c r="AG52" s="712"/>
      <c r="AH52" s="712"/>
      <c r="AI52" s="712"/>
      <c r="AJ52" s="712"/>
      <c r="AK52" s="712"/>
      <c r="AL52" s="712"/>
      <c r="AM52" s="712"/>
      <c r="AN52" s="712"/>
      <c r="AO52" s="712"/>
      <c r="AP52" s="712"/>
      <c r="AQ52" s="712"/>
      <c r="AR52" s="712"/>
      <c r="AS52" s="712"/>
      <c r="AT52" s="712"/>
      <c r="AU52" s="712"/>
      <c r="AV52" s="712"/>
      <c r="AW52" s="712"/>
      <c r="AX52" s="712"/>
      <c r="AY52" s="712"/>
      <c r="AZ52" s="712"/>
      <c r="BA52" s="712"/>
      <c r="BB52" s="712"/>
      <c r="BC52" s="712"/>
      <c r="BD52" s="712"/>
      <c r="BE52" s="712"/>
      <c r="BF52" s="712"/>
      <c r="BG52" s="712"/>
      <c r="BH52" s="712"/>
      <c r="BI52" s="831"/>
      <c r="BJ52" s="831"/>
      <c r="BK52" s="831"/>
      <c r="BL52" s="831"/>
      <c r="BM52" s="831"/>
      <c r="BN52" s="831"/>
      <c r="BO52" s="831"/>
      <c r="BP52" s="831"/>
      <c r="BQ52" s="831"/>
      <c r="BR52" s="831"/>
      <c r="BS52" s="831"/>
      <c r="BT52" s="831"/>
      <c r="BU52" s="831"/>
      <c r="BV52" s="831"/>
      <c r="BW52" s="831"/>
      <c r="BX52" s="831"/>
      <c r="BY52" s="831"/>
      <c r="BZ52" s="831"/>
      <c r="CA52" s="831"/>
      <c r="CB52" s="831"/>
      <c r="CC52" s="831"/>
      <c r="CD52" s="831"/>
      <c r="CE52" s="831"/>
      <c r="CF52" s="831"/>
      <c r="CG52" s="831"/>
      <c r="CH52" s="831"/>
      <c r="CI52" s="831"/>
      <c r="CJ52" s="831"/>
      <c r="CK52" s="831"/>
      <c r="CL52" s="831"/>
      <c r="CM52" s="831"/>
      <c r="CN52" s="831"/>
      <c r="CO52" s="831"/>
      <c r="CP52" s="831"/>
      <c r="CQ52" s="831"/>
      <c r="CR52" s="831"/>
      <c r="CS52" s="831"/>
      <c r="CT52" s="831"/>
      <c r="CU52" s="831"/>
      <c r="CV52" s="831"/>
      <c r="CW52" s="831"/>
      <c r="CX52" s="831"/>
      <c r="CY52" s="831"/>
      <c r="CZ52" s="831"/>
      <c r="DA52" s="831"/>
      <c r="DB52" s="831"/>
      <c r="DC52" s="1061"/>
      <c r="DD52" s="1069"/>
      <c r="DE52" s="792"/>
      <c r="DF52" s="792"/>
      <c r="DG52" s="792"/>
      <c r="DH52" s="792"/>
      <c r="DI52" s="792"/>
      <c r="DJ52" s="792"/>
      <c r="DK52" s="792"/>
      <c r="DL52" s="792"/>
      <c r="DM52" s="792"/>
      <c r="DN52" s="792"/>
      <c r="DO52" s="792"/>
      <c r="DP52" s="792"/>
      <c r="DR52" s="1098">
        <f t="shared" si="17"/>
        <v>0</v>
      </c>
      <c r="DS52" s="817"/>
      <c r="DT52" s="775" t="s">
        <v>737</v>
      </c>
    </row>
    <row r="53" spans="2:124" ht="13.5" customHeight="1" x14ac:dyDescent="0.2">
      <c r="B53" s="824" t="s">
        <v>787</v>
      </c>
      <c r="C53" s="889"/>
      <c r="D53" s="705">
        <f t="shared" si="16"/>
        <v>0</v>
      </c>
      <c r="E53" s="948"/>
      <c r="F53" s="757">
        <f t="shared" ref="F53:F54" si="21">COUNTA(G53:M53)</f>
        <v>0</v>
      </c>
      <c r="G53" s="865"/>
      <c r="H53" s="724"/>
      <c r="I53" s="724"/>
      <c r="J53" s="724"/>
      <c r="K53" s="724"/>
      <c r="L53" s="724"/>
      <c r="M53" s="736"/>
      <c r="N53" s="958"/>
      <c r="O53" s="757">
        <f t="shared" si="18"/>
        <v>0</v>
      </c>
      <c r="P53" s="929"/>
      <c r="Q53" s="724"/>
      <c r="R53" s="712"/>
      <c r="S53" s="712"/>
      <c r="T53" s="738"/>
      <c r="U53" s="958"/>
      <c r="V53" s="757"/>
      <c r="W53" s="870"/>
      <c r="X53" s="712"/>
      <c r="Y53" s="712"/>
      <c r="Z53" s="712"/>
      <c r="AA53" s="712"/>
      <c r="AB53" s="712"/>
      <c r="AC53" s="738"/>
      <c r="AD53" s="723"/>
      <c r="AE53" s="850"/>
      <c r="AF53" s="712"/>
      <c r="AG53" s="712"/>
      <c r="AH53" s="712"/>
      <c r="AI53" s="712"/>
      <c r="AJ53" s="712"/>
      <c r="AK53" s="712"/>
      <c r="AL53" s="712"/>
      <c r="AM53" s="712"/>
      <c r="AN53" s="712"/>
      <c r="AO53" s="712"/>
      <c r="AP53" s="712"/>
      <c r="AQ53" s="712"/>
      <c r="AR53" s="712"/>
      <c r="AS53" s="712"/>
      <c r="AT53" s="712"/>
      <c r="AU53" s="712"/>
      <c r="AV53" s="712"/>
      <c r="AW53" s="712"/>
      <c r="AX53" s="712"/>
      <c r="AY53" s="712"/>
      <c r="AZ53" s="712"/>
      <c r="BA53" s="712"/>
      <c r="BB53" s="712"/>
      <c r="BC53" s="712"/>
      <c r="BD53" s="712"/>
      <c r="BE53" s="712"/>
      <c r="BF53" s="712"/>
      <c r="BG53" s="712"/>
      <c r="BH53" s="712"/>
      <c r="BI53" s="831"/>
      <c r="BJ53" s="831"/>
      <c r="BK53" s="831"/>
      <c r="BL53" s="831"/>
      <c r="BM53" s="831"/>
      <c r="BN53" s="831"/>
      <c r="BO53" s="831"/>
      <c r="BP53" s="831"/>
      <c r="BQ53" s="831"/>
      <c r="BR53" s="831"/>
      <c r="BS53" s="831"/>
      <c r="BT53" s="831"/>
      <c r="BU53" s="831"/>
      <c r="BV53" s="831"/>
      <c r="BW53" s="831"/>
      <c r="BX53" s="831"/>
      <c r="BY53" s="831"/>
      <c r="BZ53" s="831"/>
      <c r="CA53" s="831"/>
      <c r="CB53" s="831"/>
      <c r="CC53" s="831"/>
      <c r="CD53" s="831"/>
      <c r="CE53" s="831"/>
      <c r="CF53" s="831"/>
      <c r="CG53" s="831"/>
      <c r="CH53" s="831"/>
      <c r="CI53" s="831"/>
      <c r="CJ53" s="831"/>
      <c r="CK53" s="831"/>
      <c r="CL53" s="831"/>
      <c r="CM53" s="831"/>
      <c r="CN53" s="831"/>
      <c r="CO53" s="831"/>
      <c r="CP53" s="831"/>
      <c r="CQ53" s="831"/>
      <c r="CR53" s="831"/>
      <c r="CS53" s="831"/>
      <c r="CT53" s="831"/>
      <c r="CU53" s="831"/>
      <c r="CV53" s="831"/>
      <c r="CW53" s="831"/>
      <c r="CX53" s="831"/>
      <c r="CY53" s="831"/>
      <c r="CZ53" s="831"/>
      <c r="DA53" s="831"/>
      <c r="DB53" s="831"/>
      <c r="DC53" s="1061"/>
      <c r="DD53" s="1069"/>
      <c r="DE53" s="1036"/>
      <c r="DF53" s="1036"/>
      <c r="DG53" s="1036"/>
      <c r="DH53" s="1036"/>
      <c r="DI53" s="1036"/>
      <c r="DJ53" s="1036"/>
      <c r="DK53" s="1036"/>
      <c r="DL53" s="1036"/>
      <c r="DM53" s="1036"/>
      <c r="DN53" s="1036"/>
      <c r="DO53" s="1036"/>
      <c r="DP53" s="1036"/>
      <c r="DR53" s="1098">
        <f t="shared" si="17"/>
        <v>0</v>
      </c>
      <c r="DS53" s="817"/>
      <c r="DT53" s="1100" t="s">
        <v>787</v>
      </c>
    </row>
    <row r="54" spans="2:124" ht="13.5" customHeight="1" x14ac:dyDescent="0.2">
      <c r="B54" s="824" t="s">
        <v>788</v>
      </c>
      <c r="C54" s="889"/>
      <c r="D54" s="705">
        <f t="shared" si="16"/>
        <v>0</v>
      </c>
      <c r="E54" s="948"/>
      <c r="F54" s="757">
        <f t="shared" si="21"/>
        <v>0</v>
      </c>
      <c r="G54" s="865"/>
      <c r="H54" s="724"/>
      <c r="I54" s="724"/>
      <c r="J54" s="724"/>
      <c r="K54" s="724"/>
      <c r="L54" s="724"/>
      <c r="M54" s="736"/>
      <c r="N54" s="958"/>
      <c r="O54" s="757">
        <f t="shared" si="18"/>
        <v>0</v>
      </c>
      <c r="P54" s="929"/>
      <c r="Q54" s="724"/>
      <c r="R54" s="712"/>
      <c r="S54" s="712"/>
      <c r="T54" s="738"/>
      <c r="U54" s="958"/>
      <c r="V54" s="757"/>
      <c r="W54" s="870"/>
      <c r="X54" s="712"/>
      <c r="Y54" s="712"/>
      <c r="Z54" s="712"/>
      <c r="AA54" s="712"/>
      <c r="AB54" s="712"/>
      <c r="AC54" s="738"/>
      <c r="AD54" s="723"/>
      <c r="AE54" s="850"/>
      <c r="AF54" s="712"/>
      <c r="AG54" s="712"/>
      <c r="AH54" s="712"/>
      <c r="AI54" s="712"/>
      <c r="AJ54" s="712"/>
      <c r="AK54" s="712"/>
      <c r="AL54" s="712"/>
      <c r="AM54" s="712"/>
      <c r="AN54" s="712"/>
      <c r="AO54" s="712"/>
      <c r="AP54" s="712"/>
      <c r="AQ54" s="712"/>
      <c r="AR54" s="712"/>
      <c r="AS54" s="712"/>
      <c r="AT54" s="712"/>
      <c r="AU54" s="712"/>
      <c r="AV54" s="712"/>
      <c r="AW54" s="712"/>
      <c r="AX54" s="712"/>
      <c r="AY54" s="712"/>
      <c r="AZ54" s="712"/>
      <c r="BA54" s="712"/>
      <c r="BB54" s="712"/>
      <c r="BC54" s="712"/>
      <c r="BD54" s="712"/>
      <c r="BE54" s="712"/>
      <c r="BF54" s="712"/>
      <c r="BG54" s="712"/>
      <c r="BH54" s="712"/>
      <c r="BI54" s="831"/>
      <c r="BJ54" s="831"/>
      <c r="BK54" s="831"/>
      <c r="BL54" s="831"/>
      <c r="BM54" s="831"/>
      <c r="BN54" s="831"/>
      <c r="BO54" s="831"/>
      <c r="BP54" s="831"/>
      <c r="BQ54" s="831"/>
      <c r="BR54" s="831"/>
      <c r="BS54" s="831"/>
      <c r="BT54" s="831"/>
      <c r="BU54" s="831"/>
      <c r="BV54" s="831"/>
      <c r="BW54" s="831"/>
      <c r="BX54" s="831"/>
      <c r="BY54" s="831"/>
      <c r="BZ54" s="831"/>
      <c r="CA54" s="831"/>
      <c r="CB54" s="831"/>
      <c r="CC54" s="831"/>
      <c r="CD54" s="831"/>
      <c r="CE54" s="831"/>
      <c r="CF54" s="831"/>
      <c r="CG54" s="831"/>
      <c r="CH54" s="831"/>
      <c r="CI54" s="831"/>
      <c r="CJ54" s="831"/>
      <c r="CK54" s="831"/>
      <c r="CL54" s="831"/>
      <c r="CM54" s="831"/>
      <c r="CN54" s="831"/>
      <c r="CO54" s="831"/>
      <c r="CP54" s="831"/>
      <c r="CQ54" s="831"/>
      <c r="CR54" s="831"/>
      <c r="CS54" s="831"/>
      <c r="CT54" s="831"/>
      <c r="CU54" s="831"/>
      <c r="CV54" s="831"/>
      <c r="CW54" s="831"/>
      <c r="CX54" s="831"/>
      <c r="CY54" s="831"/>
      <c r="CZ54" s="831"/>
      <c r="DA54" s="831"/>
      <c r="DB54" s="831"/>
      <c r="DC54" s="1061"/>
      <c r="DD54" s="1069"/>
      <c r="DE54" s="1036"/>
      <c r="DF54" s="1036"/>
      <c r="DG54" s="1036"/>
      <c r="DH54" s="1036"/>
      <c r="DI54" s="1036"/>
      <c r="DJ54" s="1036"/>
      <c r="DK54" s="1036"/>
      <c r="DL54" s="1036"/>
      <c r="DM54" s="1036"/>
      <c r="DN54" s="1036"/>
      <c r="DO54" s="1036"/>
      <c r="DP54" s="1036"/>
      <c r="DR54" s="1098">
        <f t="shared" si="17"/>
        <v>0</v>
      </c>
      <c r="DS54" s="817"/>
      <c r="DT54" s="1100" t="s">
        <v>788</v>
      </c>
    </row>
    <row r="55" spans="2:124" ht="13.5" customHeight="1" x14ac:dyDescent="0.2">
      <c r="B55" s="906" t="s">
        <v>796</v>
      </c>
      <c r="C55" s="890"/>
      <c r="D55" s="705">
        <f t="shared" si="16"/>
        <v>1</v>
      </c>
      <c r="E55" s="948"/>
      <c r="F55" s="757">
        <f>COUNTA(G55:M55)</f>
        <v>1</v>
      </c>
      <c r="G55" s="705"/>
      <c r="H55" s="719" t="s">
        <v>745</v>
      </c>
      <c r="I55" s="712"/>
      <c r="J55" s="712"/>
      <c r="K55" s="712"/>
      <c r="L55" s="712"/>
      <c r="M55" s="738"/>
      <c r="N55" s="948"/>
      <c r="O55" s="757">
        <f t="shared" si="18"/>
        <v>0</v>
      </c>
      <c r="P55" s="870"/>
      <c r="Q55" s="712"/>
      <c r="R55" s="712"/>
      <c r="S55" s="712"/>
      <c r="T55" s="738"/>
      <c r="U55" s="948"/>
      <c r="V55" s="757"/>
      <c r="W55" s="870"/>
      <c r="X55" s="712"/>
      <c r="Y55" s="712"/>
      <c r="Z55" s="712"/>
      <c r="AA55" s="712"/>
      <c r="AB55" s="1382" t="s">
        <v>171</v>
      </c>
      <c r="AC55" s="738"/>
      <c r="AD55" s="723"/>
      <c r="AE55" s="850"/>
      <c r="AF55" s="712"/>
      <c r="AG55" s="712"/>
      <c r="AH55" s="712"/>
      <c r="AI55" s="712"/>
      <c r="AJ55" s="712"/>
      <c r="AK55" s="712"/>
      <c r="AL55" s="712"/>
      <c r="AM55" s="712"/>
      <c r="AN55" s="712"/>
      <c r="AO55" s="712"/>
      <c r="AP55" s="712"/>
      <c r="AQ55" s="712"/>
      <c r="AR55" s="712"/>
      <c r="AS55" s="712"/>
      <c r="AT55" s="712"/>
      <c r="AU55" s="712"/>
      <c r="AV55" s="712"/>
      <c r="AW55" s="712"/>
      <c r="AX55" s="712"/>
      <c r="AY55" s="712"/>
      <c r="AZ55" s="712"/>
      <c r="BA55" s="712"/>
      <c r="BB55" s="712"/>
      <c r="BC55" s="712"/>
      <c r="BD55" s="712"/>
      <c r="BE55" s="712"/>
      <c r="BF55" s="712"/>
      <c r="BG55" s="712"/>
      <c r="BH55" s="712"/>
      <c r="BI55" s="831"/>
      <c r="BJ55" s="831"/>
      <c r="BK55" s="831"/>
      <c r="BL55" s="831"/>
      <c r="BM55" s="831"/>
      <c r="BN55" s="831"/>
      <c r="BO55" s="831"/>
      <c r="BP55" s="831"/>
      <c r="BQ55" s="831"/>
      <c r="BR55" s="831"/>
      <c r="BS55" s="831"/>
      <c r="BT55" s="831"/>
      <c r="BU55" s="831"/>
      <c r="BV55" s="831"/>
      <c r="BW55" s="831"/>
      <c r="BX55" s="831"/>
      <c r="BY55" s="831"/>
      <c r="BZ55" s="831"/>
      <c r="CA55" s="831"/>
      <c r="CB55" s="831"/>
      <c r="CC55" s="831"/>
      <c r="CD55" s="831"/>
      <c r="CE55" s="831"/>
      <c r="CF55" s="831"/>
      <c r="CG55" s="831"/>
      <c r="CH55" s="831"/>
      <c r="CI55" s="831"/>
      <c r="CJ55" s="831"/>
      <c r="CK55" s="831"/>
      <c r="CL55" s="831"/>
      <c r="CM55" s="831"/>
      <c r="CN55" s="831"/>
      <c r="CO55" s="831"/>
      <c r="CP55" s="831"/>
      <c r="CQ55" s="831"/>
      <c r="CR55" s="831"/>
      <c r="CS55" s="831"/>
      <c r="CT55" s="831"/>
      <c r="CU55" s="831"/>
      <c r="CV55" s="831"/>
      <c r="CW55" s="831"/>
      <c r="CX55" s="831"/>
      <c r="CY55" s="831"/>
      <c r="CZ55" s="831"/>
      <c r="DA55" s="831"/>
      <c r="DB55" s="831"/>
      <c r="DC55" s="1061"/>
      <c r="DD55" s="1069"/>
      <c r="DE55" s="792"/>
      <c r="DF55" s="792"/>
      <c r="DG55" s="792"/>
      <c r="DH55" s="792"/>
      <c r="DI55" s="792"/>
      <c r="DJ55" s="792"/>
      <c r="DK55" s="792"/>
      <c r="DL55" s="792"/>
      <c r="DM55" s="792"/>
      <c r="DN55" s="792"/>
      <c r="DO55" s="792"/>
      <c r="DP55" s="792"/>
      <c r="DR55" s="1098">
        <f t="shared" si="17"/>
        <v>0</v>
      </c>
      <c r="DS55" s="817"/>
      <c r="DT55" s="1109" t="s">
        <v>796</v>
      </c>
    </row>
    <row r="56" spans="2:124" ht="13.5" customHeight="1" x14ac:dyDescent="0.2">
      <c r="B56" s="826" t="s">
        <v>739</v>
      </c>
      <c r="C56" s="890"/>
      <c r="D56" s="705">
        <f t="shared" si="16"/>
        <v>1</v>
      </c>
      <c r="E56" s="948"/>
      <c r="F56" s="757">
        <f t="shared" si="20"/>
        <v>1</v>
      </c>
      <c r="G56" s="869" t="s">
        <v>745</v>
      </c>
      <c r="H56" s="712"/>
      <c r="I56" s="712"/>
      <c r="J56" s="712"/>
      <c r="K56" s="712"/>
      <c r="L56" s="712"/>
      <c r="M56" s="738"/>
      <c r="N56" s="948"/>
      <c r="O56" s="757">
        <f t="shared" si="18"/>
        <v>0</v>
      </c>
      <c r="P56" s="870"/>
      <c r="Q56" s="712"/>
      <c r="R56" s="712"/>
      <c r="S56" s="712"/>
      <c r="T56" s="738"/>
      <c r="U56" s="948"/>
      <c r="V56" s="757"/>
      <c r="W56" s="870"/>
      <c r="X56" s="712"/>
      <c r="Y56" s="712"/>
      <c r="Z56" s="712"/>
      <c r="AA56" s="712"/>
      <c r="AB56" s="712"/>
      <c r="AC56" s="738"/>
      <c r="AD56" s="723"/>
      <c r="AE56" s="850"/>
      <c r="AF56" s="712"/>
      <c r="AG56" s="712"/>
      <c r="AH56" s="712"/>
      <c r="AI56" s="712"/>
      <c r="AJ56" s="712"/>
      <c r="AK56" s="712"/>
      <c r="AL56" s="712"/>
      <c r="AM56" s="712"/>
      <c r="AN56" s="712"/>
      <c r="AO56" s="712"/>
      <c r="AP56" s="712"/>
      <c r="AQ56" s="712"/>
      <c r="AR56" s="712"/>
      <c r="AS56" s="712"/>
      <c r="AT56" s="712"/>
      <c r="AU56" s="712"/>
      <c r="AV56" s="712"/>
      <c r="AW56" s="712"/>
      <c r="AX56" s="712"/>
      <c r="AY56" s="712"/>
      <c r="AZ56" s="712"/>
      <c r="BA56" s="712"/>
      <c r="BB56" s="712"/>
      <c r="BC56" s="712"/>
      <c r="BD56" s="712"/>
      <c r="BE56" s="712"/>
      <c r="BF56" s="712"/>
      <c r="BG56" s="712"/>
      <c r="BH56" s="712"/>
      <c r="BI56" s="831"/>
      <c r="BJ56" s="831"/>
      <c r="BK56" s="831"/>
      <c r="BL56" s="831"/>
      <c r="BM56" s="831"/>
      <c r="BN56" s="831"/>
      <c r="BO56" s="831"/>
      <c r="BP56" s="831"/>
      <c r="BQ56" s="831"/>
      <c r="BR56" s="831"/>
      <c r="BS56" s="831"/>
      <c r="BT56" s="831"/>
      <c r="BU56" s="831"/>
      <c r="BV56" s="831"/>
      <c r="BW56" s="831"/>
      <c r="BX56" s="831"/>
      <c r="BY56" s="831"/>
      <c r="BZ56" s="831"/>
      <c r="CA56" s="831"/>
      <c r="CB56" s="831"/>
      <c r="CC56" s="831"/>
      <c r="CD56" s="831"/>
      <c r="CE56" s="831"/>
      <c r="CF56" s="831"/>
      <c r="CG56" s="831"/>
      <c r="CH56" s="831"/>
      <c r="CI56" s="831"/>
      <c r="CJ56" s="831"/>
      <c r="CK56" s="831"/>
      <c r="CL56" s="831"/>
      <c r="CM56" s="831"/>
      <c r="CN56" s="831"/>
      <c r="CO56" s="831"/>
      <c r="CP56" s="831"/>
      <c r="CQ56" s="831"/>
      <c r="CR56" s="831"/>
      <c r="CS56" s="831"/>
      <c r="CT56" s="831"/>
      <c r="CU56" s="831"/>
      <c r="CV56" s="831"/>
      <c r="CW56" s="831"/>
      <c r="CX56" s="831"/>
      <c r="CY56" s="831"/>
      <c r="CZ56" s="831"/>
      <c r="DA56" s="831"/>
      <c r="DB56" s="831"/>
      <c r="DC56" s="1061"/>
      <c r="DD56" s="1069"/>
      <c r="DE56" s="792"/>
      <c r="DF56" s="792"/>
      <c r="DG56" s="792"/>
      <c r="DH56" s="792"/>
      <c r="DI56" s="792"/>
      <c r="DJ56" s="792"/>
      <c r="DK56" s="792"/>
      <c r="DL56" s="792"/>
      <c r="DM56" s="792"/>
      <c r="DN56" s="792"/>
      <c r="DO56" s="792"/>
      <c r="DP56" s="792"/>
      <c r="DR56" s="1098">
        <f t="shared" si="17"/>
        <v>0</v>
      </c>
      <c r="DS56" s="817"/>
      <c r="DT56" s="1106" t="s">
        <v>739</v>
      </c>
    </row>
    <row r="57" spans="2:124" ht="13.5" customHeight="1" x14ac:dyDescent="0.2">
      <c r="B57" s="826" t="s">
        <v>791</v>
      </c>
      <c r="C57" s="890"/>
      <c r="D57" s="705">
        <f t="shared" si="16"/>
        <v>2</v>
      </c>
      <c r="E57" s="948"/>
      <c r="F57" s="757">
        <f t="shared" si="20"/>
        <v>2</v>
      </c>
      <c r="G57" s="705"/>
      <c r="H57" s="719" t="s">
        <v>745</v>
      </c>
      <c r="I57" s="1376" t="s">
        <v>745</v>
      </c>
      <c r="J57" s="712"/>
      <c r="K57" s="712"/>
      <c r="L57" s="712"/>
      <c r="M57" s="738"/>
      <c r="N57" s="948"/>
      <c r="O57" s="757">
        <f t="shared" si="18"/>
        <v>0</v>
      </c>
      <c r="P57" s="870"/>
      <c r="Q57" s="712"/>
      <c r="R57" s="712"/>
      <c r="S57" s="712"/>
      <c r="T57" s="738"/>
      <c r="U57" s="948"/>
      <c r="V57" s="757"/>
      <c r="W57" s="870"/>
      <c r="X57" s="712"/>
      <c r="Y57" s="712"/>
      <c r="Z57" s="712"/>
      <c r="AA57" s="712"/>
      <c r="AB57" s="712"/>
      <c r="AC57" s="738"/>
      <c r="AD57" s="723"/>
      <c r="AE57" s="850"/>
      <c r="AF57" s="712"/>
      <c r="AG57" s="712"/>
      <c r="AH57" s="712"/>
      <c r="AI57" s="712"/>
      <c r="AJ57" s="712"/>
      <c r="AK57" s="712"/>
      <c r="AL57" s="712"/>
      <c r="AM57" s="712"/>
      <c r="AN57" s="712"/>
      <c r="AO57" s="712"/>
      <c r="AP57" s="712"/>
      <c r="AQ57" s="712"/>
      <c r="AR57" s="712"/>
      <c r="AS57" s="712"/>
      <c r="AT57" s="712"/>
      <c r="AU57" s="712"/>
      <c r="AV57" s="712"/>
      <c r="AW57" s="712"/>
      <c r="AX57" s="712"/>
      <c r="AY57" s="712"/>
      <c r="AZ57" s="712"/>
      <c r="BA57" s="712"/>
      <c r="BB57" s="712"/>
      <c r="BC57" s="712"/>
      <c r="BD57" s="712"/>
      <c r="BE57" s="712"/>
      <c r="BF57" s="712"/>
      <c r="BG57" s="712"/>
      <c r="BH57" s="712"/>
      <c r="BI57" s="831"/>
      <c r="BJ57" s="831"/>
      <c r="BK57" s="831"/>
      <c r="BL57" s="831"/>
      <c r="BM57" s="831"/>
      <c r="BN57" s="831"/>
      <c r="BO57" s="831"/>
      <c r="BP57" s="831"/>
      <c r="BQ57" s="831"/>
      <c r="BR57" s="831"/>
      <c r="BS57" s="831"/>
      <c r="BT57" s="831"/>
      <c r="BU57" s="831"/>
      <c r="BV57" s="831"/>
      <c r="BW57" s="831"/>
      <c r="BX57" s="831"/>
      <c r="BY57" s="831"/>
      <c r="BZ57" s="831"/>
      <c r="CA57" s="831"/>
      <c r="CB57" s="831"/>
      <c r="CC57" s="831"/>
      <c r="CD57" s="831"/>
      <c r="CE57" s="831"/>
      <c r="CF57" s="831"/>
      <c r="CG57" s="831"/>
      <c r="CH57" s="831"/>
      <c r="CI57" s="831"/>
      <c r="CJ57" s="831"/>
      <c r="CK57" s="831"/>
      <c r="CL57" s="831"/>
      <c r="CM57" s="831"/>
      <c r="CN57" s="831"/>
      <c r="CO57" s="831"/>
      <c r="CP57" s="831"/>
      <c r="CQ57" s="831"/>
      <c r="CR57" s="831"/>
      <c r="CS57" s="831"/>
      <c r="CT57" s="831"/>
      <c r="CU57" s="831"/>
      <c r="CV57" s="831"/>
      <c r="CW57" s="831"/>
      <c r="CX57" s="831"/>
      <c r="CY57" s="831"/>
      <c r="CZ57" s="831"/>
      <c r="DA57" s="831"/>
      <c r="DB57" s="831"/>
      <c r="DC57" s="1061"/>
      <c r="DD57" s="1069"/>
      <c r="DE57" s="792"/>
      <c r="DF57" s="792"/>
      <c r="DG57" s="792"/>
      <c r="DH57" s="792"/>
      <c r="DI57" s="792"/>
      <c r="DJ57" s="792"/>
      <c r="DK57" s="792"/>
      <c r="DL57" s="792"/>
      <c r="DM57" s="792"/>
      <c r="DN57" s="792"/>
      <c r="DO57" s="792"/>
      <c r="DP57" s="792"/>
      <c r="DR57" s="1098">
        <f t="shared" si="17"/>
        <v>0</v>
      </c>
      <c r="DS57" s="817"/>
      <c r="DT57" s="1106" t="s">
        <v>791</v>
      </c>
    </row>
    <row r="58" spans="2:124" ht="13.5" customHeight="1" x14ac:dyDescent="0.2">
      <c r="B58" s="718" t="s">
        <v>736</v>
      </c>
      <c r="C58" s="890"/>
      <c r="D58" s="705">
        <f t="shared" si="16"/>
        <v>2</v>
      </c>
      <c r="E58" s="948"/>
      <c r="F58" s="757">
        <f t="shared" si="20"/>
        <v>2</v>
      </c>
      <c r="G58" s="869" t="s">
        <v>745</v>
      </c>
      <c r="H58" s="712"/>
      <c r="I58" s="1376" t="s">
        <v>745</v>
      </c>
      <c r="J58" s="712"/>
      <c r="K58" s="712"/>
      <c r="L58" s="712"/>
      <c r="M58" s="738"/>
      <c r="N58" s="948"/>
      <c r="O58" s="757">
        <f t="shared" si="18"/>
        <v>0</v>
      </c>
      <c r="P58" s="870"/>
      <c r="Q58" s="712"/>
      <c r="R58" s="712"/>
      <c r="S58" s="712"/>
      <c r="T58" s="738"/>
      <c r="U58" s="948"/>
      <c r="V58" s="757"/>
      <c r="W58" s="870"/>
      <c r="X58" s="712"/>
      <c r="Y58" s="712"/>
      <c r="Z58" s="712"/>
      <c r="AA58" s="712"/>
      <c r="AB58" s="712"/>
      <c r="AC58" s="738"/>
      <c r="AD58" s="723"/>
      <c r="AE58" s="850"/>
      <c r="AF58" s="712"/>
      <c r="AG58" s="712"/>
      <c r="AH58" s="712"/>
      <c r="AI58" s="712"/>
      <c r="AJ58" s="712"/>
      <c r="AK58" s="712"/>
      <c r="AL58" s="712"/>
      <c r="AM58" s="712"/>
      <c r="AN58" s="712"/>
      <c r="AO58" s="712"/>
      <c r="AP58" s="712"/>
      <c r="AQ58" s="712"/>
      <c r="AR58" s="712"/>
      <c r="AS58" s="712"/>
      <c r="AT58" s="712"/>
      <c r="AU58" s="712"/>
      <c r="AV58" s="712"/>
      <c r="AW58" s="712"/>
      <c r="AX58" s="712"/>
      <c r="AY58" s="712"/>
      <c r="AZ58" s="712"/>
      <c r="BA58" s="712"/>
      <c r="BB58" s="712"/>
      <c r="BC58" s="712"/>
      <c r="BD58" s="712"/>
      <c r="BE58" s="712"/>
      <c r="BF58" s="712"/>
      <c r="BG58" s="712"/>
      <c r="BH58" s="712"/>
      <c r="BI58" s="831"/>
      <c r="BJ58" s="831"/>
      <c r="BK58" s="831"/>
      <c r="BL58" s="831"/>
      <c r="BM58" s="831"/>
      <c r="BN58" s="831"/>
      <c r="BO58" s="831"/>
      <c r="BP58" s="831"/>
      <c r="BQ58" s="831"/>
      <c r="BR58" s="831"/>
      <c r="BS58" s="831"/>
      <c r="BT58" s="831"/>
      <c r="BU58" s="831"/>
      <c r="BV58" s="831"/>
      <c r="BW58" s="831"/>
      <c r="BX58" s="831"/>
      <c r="BY58" s="831"/>
      <c r="BZ58" s="831"/>
      <c r="CA58" s="831"/>
      <c r="CB58" s="831"/>
      <c r="CC58" s="831"/>
      <c r="CD58" s="831"/>
      <c r="CE58" s="831"/>
      <c r="CF58" s="831"/>
      <c r="CG58" s="831"/>
      <c r="CH58" s="831"/>
      <c r="CI58" s="831"/>
      <c r="CJ58" s="831"/>
      <c r="CK58" s="831"/>
      <c r="CL58" s="831"/>
      <c r="CM58" s="831"/>
      <c r="CN58" s="831"/>
      <c r="CO58" s="831"/>
      <c r="CP58" s="831"/>
      <c r="CQ58" s="831"/>
      <c r="CR58" s="831"/>
      <c r="CS58" s="831"/>
      <c r="CT58" s="831"/>
      <c r="CU58" s="831"/>
      <c r="CV58" s="831"/>
      <c r="CW58" s="831"/>
      <c r="CX58" s="831"/>
      <c r="CY58" s="831"/>
      <c r="CZ58" s="831"/>
      <c r="DA58" s="831"/>
      <c r="DB58" s="831"/>
      <c r="DC58" s="1061"/>
      <c r="DD58" s="1069"/>
      <c r="DE58" s="792"/>
      <c r="DF58" s="792"/>
      <c r="DG58" s="792"/>
      <c r="DH58" s="792"/>
      <c r="DI58" s="792"/>
      <c r="DJ58" s="792"/>
      <c r="DK58" s="792"/>
      <c r="DL58" s="792"/>
      <c r="DM58" s="792"/>
      <c r="DN58" s="792"/>
      <c r="DO58" s="792"/>
      <c r="DP58" s="792"/>
      <c r="DR58" s="1098">
        <f t="shared" si="17"/>
        <v>0</v>
      </c>
      <c r="DS58" s="817"/>
      <c r="DT58" s="775" t="s">
        <v>736</v>
      </c>
    </row>
    <row r="59" spans="2:124" ht="13.5" customHeight="1" x14ac:dyDescent="0.3">
      <c r="B59" s="826" t="s">
        <v>743</v>
      </c>
      <c r="C59" s="892"/>
      <c r="D59" s="705">
        <f t="shared" si="16"/>
        <v>1</v>
      </c>
      <c r="E59" s="948"/>
      <c r="F59" s="757">
        <f t="shared" si="20"/>
        <v>1</v>
      </c>
      <c r="G59" s="869" t="s">
        <v>745</v>
      </c>
      <c r="H59" s="712"/>
      <c r="I59" s="712"/>
      <c r="J59" s="712"/>
      <c r="K59" s="712"/>
      <c r="L59" s="712"/>
      <c r="M59" s="738"/>
      <c r="N59" s="948"/>
      <c r="O59" s="757">
        <f t="shared" si="18"/>
        <v>0</v>
      </c>
      <c r="P59" s="870"/>
      <c r="Q59" s="712"/>
      <c r="R59" s="712"/>
      <c r="S59" s="712"/>
      <c r="T59" s="738"/>
      <c r="U59" s="948"/>
      <c r="V59" s="757"/>
      <c r="W59" s="870"/>
      <c r="X59" s="712"/>
      <c r="Y59" s="712"/>
      <c r="Z59" s="712"/>
      <c r="AA59" s="712"/>
      <c r="AB59" s="712"/>
      <c r="AC59" s="738"/>
      <c r="AD59" s="723"/>
      <c r="AE59" s="850"/>
      <c r="AF59" s="712"/>
      <c r="AG59" s="712"/>
      <c r="AH59" s="712"/>
      <c r="AI59" s="712"/>
      <c r="AJ59" s="712"/>
      <c r="AK59" s="712"/>
      <c r="AL59" s="712"/>
      <c r="AM59" s="712"/>
      <c r="AN59" s="712"/>
      <c r="AO59" s="712"/>
      <c r="AP59" s="712"/>
      <c r="AQ59" s="712"/>
      <c r="AR59" s="712"/>
      <c r="AS59" s="712"/>
      <c r="AT59" s="712"/>
      <c r="AU59" s="712"/>
      <c r="AV59" s="712"/>
      <c r="AW59" s="712"/>
      <c r="AX59" s="712"/>
      <c r="AY59" s="712"/>
      <c r="AZ59" s="712"/>
      <c r="BA59" s="712"/>
      <c r="BB59" s="712"/>
      <c r="BC59" s="712"/>
      <c r="BD59" s="712"/>
      <c r="BE59" s="712"/>
      <c r="BF59" s="712"/>
      <c r="BG59" s="712"/>
      <c r="BH59" s="712"/>
      <c r="BI59" s="831"/>
      <c r="BJ59" s="831"/>
      <c r="BK59" s="831"/>
      <c r="BL59" s="831"/>
      <c r="BM59" s="831"/>
      <c r="BN59" s="831"/>
      <c r="BO59" s="831"/>
      <c r="BP59" s="831"/>
      <c r="BQ59" s="831"/>
      <c r="BR59" s="831"/>
      <c r="BS59" s="831"/>
      <c r="BT59" s="831"/>
      <c r="BU59" s="831"/>
      <c r="BV59" s="831"/>
      <c r="BW59" s="831"/>
      <c r="BX59" s="831"/>
      <c r="BY59" s="831"/>
      <c r="BZ59" s="831"/>
      <c r="CA59" s="831"/>
      <c r="CB59" s="831"/>
      <c r="CC59" s="831"/>
      <c r="CD59" s="831"/>
      <c r="CE59" s="831"/>
      <c r="CF59" s="831"/>
      <c r="CG59" s="831"/>
      <c r="CH59" s="831"/>
      <c r="CI59" s="831"/>
      <c r="CJ59" s="831"/>
      <c r="CK59" s="831"/>
      <c r="CL59" s="831"/>
      <c r="CM59" s="831"/>
      <c r="CN59" s="831"/>
      <c r="CO59" s="831"/>
      <c r="CP59" s="831"/>
      <c r="CQ59" s="831"/>
      <c r="CR59" s="831"/>
      <c r="CS59" s="831"/>
      <c r="CT59" s="831"/>
      <c r="CU59" s="831"/>
      <c r="CV59" s="831"/>
      <c r="CW59" s="831"/>
      <c r="CX59" s="831"/>
      <c r="CY59" s="831"/>
      <c r="CZ59" s="831"/>
      <c r="DA59" s="831"/>
      <c r="DB59" s="831"/>
      <c r="DC59" s="1061"/>
      <c r="DD59" s="1069"/>
      <c r="DE59" s="792"/>
      <c r="DF59" s="792"/>
      <c r="DG59" s="792"/>
      <c r="DH59" s="792"/>
      <c r="DI59" s="792"/>
      <c r="DJ59" s="792"/>
      <c r="DK59" s="792"/>
      <c r="DL59" s="792"/>
      <c r="DM59" s="792"/>
      <c r="DN59" s="792"/>
      <c r="DO59" s="792"/>
      <c r="DP59" s="792"/>
      <c r="DR59" s="1098">
        <f t="shared" si="17"/>
        <v>0</v>
      </c>
      <c r="DS59" s="817"/>
      <c r="DT59" s="1106" t="s">
        <v>743</v>
      </c>
    </row>
    <row r="60" spans="2:124" ht="13.5" customHeight="1" x14ac:dyDescent="0.3">
      <c r="B60" s="826" t="s">
        <v>790</v>
      </c>
      <c r="C60" s="892"/>
      <c r="D60" s="705">
        <f t="shared" si="16"/>
        <v>1</v>
      </c>
      <c r="E60" s="948"/>
      <c r="F60" s="757">
        <f t="shared" si="20"/>
        <v>1</v>
      </c>
      <c r="G60" s="705"/>
      <c r="H60" s="719" t="s">
        <v>745</v>
      </c>
      <c r="I60" s="712"/>
      <c r="J60" s="712"/>
      <c r="K60" s="712"/>
      <c r="L60" s="712"/>
      <c r="M60" s="738"/>
      <c r="N60" s="948"/>
      <c r="O60" s="757">
        <f t="shared" si="18"/>
        <v>0</v>
      </c>
      <c r="P60" s="870"/>
      <c r="Q60" s="712"/>
      <c r="R60" s="712"/>
      <c r="S60" s="712"/>
      <c r="T60" s="738"/>
      <c r="U60" s="948"/>
      <c r="V60" s="757"/>
      <c r="W60" s="870"/>
      <c r="X60" s="712"/>
      <c r="Y60" s="712"/>
      <c r="Z60" s="712"/>
      <c r="AA60" s="712"/>
      <c r="AB60" s="712"/>
      <c r="AC60" s="738"/>
      <c r="AD60" s="723"/>
      <c r="AE60" s="850"/>
      <c r="AF60" s="712"/>
      <c r="AG60" s="712"/>
      <c r="AH60" s="712"/>
      <c r="AI60" s="712"/>
      <c r="AJ60" s="712"/>
      <c r="AK60" s="712"/>
      <c r="AL60" s="712"/>
      <c r="AM60" s="712"/>
      <c r="AN60" s="712"/>
      <c r="AO60" s="712"/>
      <c r="AP60" s="712"/>
      <c r="AQ60" s="712"/>
      <c r="AR60" s="712"/>
      <c r="AS60" s="712"/>
      <c r="AT60" s="712"/>
      <c r="AU60" s="712"/>
      <c r="AV60" s="712"/>
      <c r="AW60" s="712"/>
      <c r="AX60" s="712"/>
      <c r="AY60" s="712"/>
      <c r="AZ60" s="712"/>
      <c r="BA60" s="712"/>
      <c r="BB60" s="712"/>
      <c r="BC60" s="712"/>
      <c r="BD60" s="712"/>
      <c r="BE60" s="712"/>
      <c r="BF60" s="712"/>
      <c r="BG60" s="712"/>
      <c r="BH60" s="712"/>
      <c r="BI60" s="831"/>
      <c r="BJ60" s="831"/>
      <c r="BK60" s="831"/>
      <c r="BL60" s="831"/>
      <c r="BM60" s="831"/>
      <c r="BN60" s="831"/>
      <c r="BO60" s="831"/>
      <c r="BP60" s="831"/>
      <c r="BQ60" s="831"/>
      <c r="BR60" s="831"/>
      <c r="BS60" s="831"/>
      <c r="BT60" s="831"/>
      <c r="BU60" s="831"/>
      <c r="BV60" s="831"/>
      <c r="BW60" s="831"/>
      <c r="BX60" s="831"/>
      <c r="BY60" s="831"/>
      <c r="BZ60" s="831"/>
      <c r="CA60" s="831"/>
      <c r="CB60" s="831"/>
      <c r="CC60" s="831"/>
      <c r="CD60" s="831"/>
      <c r="CE60" s="831"/>
      <c r="CF60" s="831"/>
      <c r="CG60" s="831"/>
      <c r="CH60" s="831"/>
      <c r="CI60" s="831"/>
      <c r="CJ60" s="831"/>
      <c r="CK60" s="831"/>
      <c r="CL60" s="831"/>
      <c r="CM60" s="831"/>
      <c r="CN60" s="831"/>
      <c r="CO60" s="831"/>
      <c r="CP60" s="831"/>
      <c r="CQ60" s="831"/>
      <c r="CR60" s="831"/>
      <c r="CS60" s="831"/>
      <c r="CT60" s="831"/>
      <c r="CU60" s="831"/>
      <c r="CV60" s="831"/>
      <c r="CW60" s="831"/>
      <c r="CX60" s="831"/>
      <c r="CY60" s="831"/>
      <c r="CZ60" s="831"/>
      <c r="DA60" s="831"/>
      <c r="DB60" s="831"/>
      <c r="DC60" s="1061"/>
      <c r="DD60" s="1069"/>
      <c r="DE60" s="792"/>
      <c r="DF60" s="792"/>
      <c r="DG60" s="792"/>
      <c r="DH60" s="792"/>
      <c r="DI60" s="792"/>
      <c r="DJ60" s="792"/>
      <c r="DK60" s="792"/>
      <c r="DL60" s="792"/>
      <c r="DM60" s="792"/>
      <c r="DN60" s="792"/>
      <c r="DO60" s="792"/>
      <c r="DP60" s="792"/>
      <c r="DR60" s="1098">
        <f t="shared" si="17"/>
        <v>0</v>
      </c>
      <c r="DS60" s="817"/>
      <c r="DT60" s="1106" t="s">
        <v>790</v>
      </c>
    </row>
    <row r="61" spans="2:124" ht="13.5" customHeight="1" x14ac:dyDescent="0.3">
      <c r="B61" s="826" t="s">
        <v>759</v>
      </c>
      <c r="C61" s="892"/>
      <c r="D61" s="705">
        <f t="shared" si="16"/>
        <v>1</v>
      </c>
      <c r="E61" s="948"/>
      <c r="F61" s="757">
        <f t="shared" si="20"/>
        <v>1</v>
      </c>
      <c r="G61" s="705"/>
      <c r="H61" s="712"/>
      <c r="I61" s="712"/>
      <c r="J61" s="712"/>
      <c r="K61" s="713" t="s">
        <v>745</v>
      </c>
      <c r="L61" s="712"/>
      <c r="M61" s="738"/>
      <c r="N61" s="948"/>
      <c r="O61" s="757">
        <f t="shared" si="18"/>
        <v>0</v>
      </c>
      <c r="P61" s="870"/>
      <c r="Q61" s="712"/>
      <c r="R61" s="712"/>
      <c r="S61" s="712"/>
      <c r="T61" s="738"/>
      <c r="U61" s="948"/>
      <c r="V61" s="757"/>
      <c r="W61" s="870"/>
      <c r="X61" s="712"/>
      <c r="Y61" s="712"/>
      <c r="Z61" s="712"/>
      <c r="AA61" s="712"/>
      <c r="AB61" s="712"/>
      <c r="AC61" s="738"/>
      <c r="AD61" s="723"/>
      <c r="AE61" s="850"/>
      <c r="AF61" s="712"/>
      <c r="AG61" s="712"/>
      <c r="AH61" s="712"/>
      <c r="AI61" s="712"/>
      <c r="AJ61" s="712"/>
      <c r="AK61" s="712"/>
      <c r="AL61" s="712"/>
      <c r="AM61" s="712"/>
      <c r="AN61" s="712"/>
      <c r="AO61" s="712"/>
      <c r="AP61" s="712"/>
      <c r="AQ61" s="712"/>
      <c r="AR61" s="712"/>
      <c r="AS61" s="712"/>
      <c r="AT61" s="712"/>
      <c r="AU61" s="712"/>
      <c r="AV61" s="712"/>
      <c r="AW61" s="712"/>
      <c r="AX61" s="712"/>
      <c r="AY61" s="712"/>
      <c r="AZ61" s="712"/>
      <c r="BA61" s="712"/>
      <c r="BB61" s="712"/>
      <c r="BC61" s="712"/>
      <c r="BD61" s="712"/>
      <c r="BE61" s="712"/>
      <c r="BF61" s="712"/>
      <c r="BG61" s="712"/>
      <c r="BH61" s="712"/>
      <c r="BI61" s="831"/>
      <c r="BJ61" s="831"/>
      <c r="BK61" s="831"/>
      <c r="BL61" s="831"/>
      <c r="BM61" s="831"/>
      <c r="BN61" s="831"/>
      <c r="BO61" s="831"/>
      <c r="BP61" s="831"/>
      <c r="BQ61" s="831"/>
      <c r="BR61" s="831"/>
      <c r="BS61" s="831"/>
      <c r="BT61" s="831"/>
      <c r="BU61" s="831"/>
      <c r="BV61" s="831"/>
      <c r="BW61" s="831"/>
      <c r="BX61" s="831"/>
      <c r="BY61" s="831"/>
      <c r="BZ61" s="831"/>
      <c r="CA61" s="831"/>
      <c r="CB61" s="831"/>
      <c r="CC61" s="831"/>
      <c r="CD61" s="831"/>
      <c r="CE61" s="831"/>
      <c r="CF61" s="831"/>
      <c r="CG61" s="831"/>
      <c r="CH61" s="831"/>
      <c r="CI61" s="831"/>
      <c r="CJ61" s="831"/>
      <c r="CK61" s="831"/>
      <c r="CL61" s="831"/>
      <c r="CM61" s="831"/>
      <c r="CN61" s="831"/>
      <c r="CO61" s="831"/>
      <c r="CP61" s="831"/>
      <c r="CQ61" s="831"/>
      <c r="CR61" s="831"/>
      <c r="CS61" s="831"/>
      <c r="CT61" s="831"/>
      <c r="CU61" s="831"/>
      <c r="CV61" s="831"/>
      <c r="CW61" s="831"/>
      <c r="CX61" s="831"/>
      <c r="CY61" s="831"/>
      <c r="CZ61" s="831"/>
      <c r="DA61" s="831"/>
      <c r="DB61" s="831"/>
      <c r="DC61" s="1061"/>
      <c r="DD61" s="1069"/>
      <c r="DE61" s="792"/>
      <c r="DF61" s="792"/>
      <c r="DG61" s="792"/>
      <c r="DH61" s="792"/>
      <c r="DI61" s="792"/>
      <c r="DJ61" s="792"/>
      <c r="DK61" s="792"/>
      <c r="DL61" s="792"/>
      <c r="DM61" s="792"/>
      <c r="DN61" s="792"/>
      <c r="DO61" s="792"/>
      <c r="DP61" s="792"/>
      <c r="DR61" s="1098">
        <f t="shared" si="17"/>
        <v>0</v>
      </c>
      <c r="DS61" s="817"/>
      <c r="DT61" s="1106" t="s">
        <v>759</v>
      </c>
    </row>
    <row r="62" spans="2:124" ht="13.5" customHeight="1" x14ac:dyDescent="0.3">
      <c r="B62" s="826" t="s">
        <v>760</v>
      </c>
      <c r="C62" s="892"/>
      <c r="D62" s="705">
        <f t="shared" si="16"/>
        <v>1</v>
      </c>
      <c r="E62" s="948"/>
      <c r="F62" s="757">
        <f t="shared" si="20"/>
        <v>1</v>
      </c>
      <c r="G62" s="705"/>
      <c r="H62" s="712"/>
      <c r="I62" s="712"/>
      <c r="J62" s="712"/>
      <c r="K62" s="713" t="s">
        <v>745</v>
      </c>
      <c r="L62" s="712"/>
      <c r="M62" s="738"/>
      <c r="N62" s="948"/>
      <c r="O62" s="757">
        <f t="shared" si="18"/>
        <v>0</v>
      </c>
      <c r="P62" s="870"/>
      <c r="Q62" s="712"/>
      <c r="R62" s="712"/>
      <c r="S62" s="712"/>
      <c r="T62" s="738"/>
      <c r="U62" s="948"/>
      <c r="V62" s="757"/>
      <c r="W62" s="870"/>
      <c r="X62" s="712"/>
      <c r="Y62" s="712"/>
      <c r="Z62" s="712"/>
      <c r="AA62" s="712"/>
      <c r="AB62" s="712"/>
      <c r="AC62" s="738"/>
      <c r="AD62" s="723"/>
      <c r="AE62" s="850"/>
      <c r="AF62" s="712"/>
      <c r="AG62" s="712"/>
      <c r="AH62" s="712"/>
      <c r="AI62" s="712"/>
      <c r="AJ62" s="712"/>
      <c r="AK62" s="712"/>
      <c r="AL62" s="712"/>
      <c r="AM62" s="712"/>
      <c r="AN62" s="712"/>
      <c r="AO62" s="712"/>
      <c r="AP62" s="712"/>
      <c r="AQ62" s="712"/>
      <c r="AR62" s="712"/>
      <c r="AS62" s="712"/>
      <c r="AT62" s="712"/>
      <c r="AU62" s="712"/>
      <c r="AV62" s="712"/>
      <c r="AW62" s="712"/>
      <c r="AX62" s="712"/>
      <c r="AY62" s="712"/>
      <c r="AZ62" s="712"/>
      <c r="BA62" s="712"/>
      <c r="BB62" s="712"/>
      <c r="BC62" s="712"/>
      <c r="BD62" s="712"/>
      <c r="BE62" s="712"/>
      <c r="BF62" s="712"/>
      <c r="BG62" s="712"/>
      <c r="BH62" s="712"/>
      <c r="BI62" s="831"/>
      <c r="BJ62" s="831"/>
      <c r="BK62" s="831"/>
      <c r="BL62" s="831"/>
      <c r="BM62" s="831"/>
      <c r="BN62" s="831"/>
      <c r="BO62" s="831"/>
      <c r="BP62" s="831"/>
      <c r="BQ62" s="831"/>
      <c r="BR62" s="831"/>
      <c r="BS62" s="831"/>
      <c r="BT62" s="831"/>
      <c r="BU62" s="831"/>
      <c r="BV62" s="831"/>
      <c r="BW62" s="831"/>
      <c r="BX62" s="831"/>
      <c r="BY62" s="831"/>
      <c r="BZ62" s="831"/>
      <c r="CA62" s="831"/>
      <c r="CB62" s="831"/>
      <c r="CC62" s="831"/>
      <c r="CD62" s="831"/>
      <c r="CE62" s="831"/>
      <c r="CF62" s="831"/>
      <c r="CG62" s="831"/>
      <c r="CH62" s="831"/>
      <c r="CI62" s="831"/>
      <c r="CJ62" s="831"/>
      <c r="CK62" s="831"/>
      <c r="CL62" s="831"/>
      <c r="CM62" s="831"/>
      <c r="CN62" s="831"/>
      <c r="CO62" s="831"/>
      <c r="CP62" s="831"/>
      <c r="CQ62" s="831"/>
      <c r="CR62" s="831"/>
      <c r="CS62" s="831"/>
      <c r="CT62" s="831"/>
      <c r="CU62" s="831"/>
      <c r="CV62" s="831"/>
      <c r="CW62" s="831"/>
      <c r="CX62" s="831"/>
      <c r="CY62" s="831"/>
      <c r="CZ62" s="831"/>
      <c r="DA62" s="831"/>
      <c r="DB62" s="831"/>
      <c r="DC62" s="1061"/>
      <c r="DD62" s="1069"/>
      <c r="DE62" s="792"/>
      <c r="DF62" s="792"/>
      <c r="DG62" s="792"/>
      <c r="DH62" s="792"/>
      <c r="DI62" s="792"/>
      <c r="DJ62" s="792"/>
      <c r="DK62" s="792"/>
      <c r="DL62" s="792"/>
      <c r="DM62" s="792"/>
      <c r="DN62" s="792"/>
      <c r="DO62" s="792"/>
      <c r="DP62" s="792"/>
      <c r="DR62" s="1098">
        <f t="shared" si="17"/>
        <v>0</v>
      </c>
      <c r="DS62" s="817"/>
      <c r="DT62" s="1106" t="s">
        <v>760</v>
      </c>
    </row>
    <row r="63" spans="2:124" ht="13.5" customHeight="1" x14ac:dyDescent="0.2">
      <c r="B63" s="907" t="s">
        <v>26</v>
      </c>
      <c r="C63" s="908"/>
      <c r="D63" s="705">
        <f t="shared" si="16"/>
        <v>0</v>
      </c>
      <c r="E63" s="948"/>
      <c r="F63" s="830">
        <f>COUNTA(G63:M63)</f>
        <v>0</v>
      </c>
      <c r="G63" s="867"/>
      <c r="H63" s="803"/>
      <c r="I63" s="803"/>
      <c r="J63" s="803"/>
      <c r="K63" s="803"/>
      <c r="L63" s="803"/>
      <c r="M63" s="805"/>
      <c r="N63" s="958"/>
      <c r="O63" s="757">
        <f t="shared" si="18"/>
        <v>0</v>
      </c>
      <c r="P63" s="930"/>
      <c r="Q63" s="803"/>
      <c r="R63" s="742"/>
      <c r="S63" s="742"/>
      <c r="T63" s="747"/>
      <c r="U63" s="958"/>
      <c r="V63" s="830"/>
      <c r="W63" s="934"/>
      <c r="X63" s="742"/>
      <c r="Y63" s="742"/>
      <c r="Z63" s="742"/>
      <c r="AA63" s="742"/>
      <c r="AB63" s="742"/>
      <c r="AC63" s="747"/>
      <c r="AD63" s="723"/>
      <c r="AE63" s="852"/>
      <c r="AF63" s="742"/>
      <c r="AG63" s="742"/>
      <c r="AH63" s="742"/>
      <c r="AI63" s="742"/>
      <c r="AJ63" s="742"/>
      <c r="AK63" s="742"/>
      <c r="AL63" s="742"/>
      <c r="AM63" s="742"/>
      <c r="AN63" s="742"/>
      <c r="AO63" s="742"/>
      <c r="AP63" s="742"/>
      <c r="AQ63" s="742"/>
      <c r="AR63" s="742"/>
      <c r="AS63" s="742"/>
      <c r="AT63" s="742"/>
      <c r="AU63" s="742"/>
      <c r="AV63" s="742"/>
      <c r="AW63" s="742"/>
      <c r="AX63" s="742"/>
      <c r="AY63" s="742"/>
      <c r="AZ63" s="742"/>
      <c r="BA63" s="742"/>
      <c r="BB63" s="742"/>
      <c r="BC63" s="742"/>
      <c r="BD63" s="742"/>
      <c r="BE63" s="742"/>
      <c r="BF63" s="742"/>
      <c r="BG63" s="742"/>
      <c r="BH63" s="742"/>
      <c r="BI63" s="847"/>
      <c r="BJ63" s="847"/>
      <c r="BK63" s="847"/>
      <c r="BL63" s="847"/>
      <c r="BM63" s="847"/>
      <c r="BN63" s="847"/>
      <c r="BO63" s="847"/>
      <c r="BP63" s="847"/>
      <c r="BQ63" s="847"/>
      <c r="BR63" s="847"/>
      <c r="BS63" s="847"/>
      <c r="BT63" s="847"/>
      <c r="BU63" s="847"/>
      <c r="BV63" s="847"/>
      <c r="BW63" s="847"/>
      <c r="BX63" s="847"/>
      <c r="BY63" s="847"/>
      <c r="BZ63" s="847"/>
      <c r="CA63" s="847"/>
      <c r="CB63" s="847"/>
      <c r="CC63" s="847"/>
      <c r="CD63" s="847"/>
      <c r="CE63" s="847"/>
      <c r="CF63" s="847"/>
      <c r="CG63" s="847"/>
      <c r="CH63" s="847"/>
      <c r="CI63" s="847"/>
      <c r="CJ63" s="847"/>
      <c r="CK63" s="847"/>
      <c r="CL63" s="847"/>
      <c r="CM63" s="847"/>
      <c r="CN63" s="847"/>
      <c r="CO63" s="847"/>
      <c r="CP63" s="847"/>
      <c r="CQ63" s="847"/>
      <c r="CR63" s="847"/>
      <c r="CS63" s="847"/>
      <c r="CT63" s="847"/>
      <c r="CU63" s="847"/>
      <c r="CV63" s="847"/>
      <c r="CW63" s="847"/>
      <c r="CX63" s="847"/>
      <c r="CY63" s="847"/>
      <c r="CZ63" s="847"/>
      <c r="DA63" s="847"/>
      <c r="DB63" s="847"/>
      <c r="DC63" s="1062"/>
      <c r="DD63" s="1069"/>
      <c r="DE63" s="1037"/>
      <c r="DF63" s="1037"/>
      <c r="DG63" s="1037"/>
      <c r="DH63" s="1037"/>
      <c r="DI63" s="1037"/>
      <c r="DJ63" s="1037"/>
      <c r="DK63" s="1037"/>
      <c r="DL63" s="1037"/>
      <c r="DM63" s="1037"/>
      <c r="DN63" s="1037"/>
      <c r="DO63" s="1037"/>
      <c r="DP63" s="1037"/>
      <c r="DR63" s="1098">
        <f t="shared" si="17"/>
        <v>0</v>
      </c>
      <c r="DS63" s="782"/>
      <c r="DT63" s="1110" t="s">
        <v>26</v>
      </c>
    </row>
    <row r="64" spans="2:124" ht="13.5" customHeight="1" x14ac:dyDescent="0.3">
      <c r="B64" s="826" t="s">
        <v>740</v>
      </c>
      <c r="C64" s="892"/>
      <c r="D64" s="705">
        <f t="shared" si="16"/>
        <v>1</v>
      </c>
      <c r="E64" s="948"/>
      <c r="F64" s="757">
        <f t="shared" si="20"/>
        <v>1</v>
      </c>
      <c r="G64" s="869" t="s">
        <v>745</v>
      </c>
      <c r="H64" s="712"/>
      <c r="I64" s="712"/>
      <c r="J64" s="712"/>
      <c r="K64" s="712"/>
      <c r="L64" s="712"/>
      <c r="M64" s="738"/>
      <c r="N64" s="948"/>
      <c r="O64" s="757">
        <f t="shared" si="18"/>
        <v>0</v>
      </c>
      <c r="P64" s="870"/>
      <c r="Q64" s="712"/>
      <c r="R64" s="712"/>
      <c r="S64" s="712"/>
      <c r="T64" s="738"/>
      <c r="U64" s="948"/>
      <c r="V64" s="757"/>
      <c r="W64" s="870"/>
      <c r="X64" s="712"/>
      <c r="Y64" s="712"/>
      <c r="Z64" s="712"/>
      <c r="AA64" s="712"/>
      <c r="AB64" s="712"/>
      <c r="AC64" s="738"/>
      <c r="AD64" s="723"/>
      <c r="AE64" s="850"/>
      <c r="AF64" s="712"/>
      <c r="AG64" s="712"/>
      <c r="AH64" s="712"/>
      <c r="AI64" s="712"/>
      <c r="AJ64" s="712"/>
      <c r="AK64" s="712"/>
      <c r="AL64" s="712"/>
      <c r="AM64" s="712"/>
      <c r="AN64" s="712"/>
      <c r="AO64" s="712"/>
      <c r="AP64" s="712"/>
      <c r="AQ64" s="712"/>
      <c r="AR64" s="712"/>
      <c r="AS64" s="712"/>
      <c r="AT64" s="712"/>
      <c r="AU64" s="712"/>
      <c r="AV64" s="712"/>
      <c r="AW64" s="712"/>
      <c r="AX64" s="712"/>
      <c r="AY64" s="712"/>
      <c r="AZ64" s="712"/>
      <c r="BA64" s="712"/>
      <c r="BB64" s="712"/>
      <c r="BC64" s="712"/>
      <c r="BD64" s="712"/>
      <c r="BE64" s="712"/>
      <c r="BF64" s="712"/>
      <c r="BG64" s="712"/>
      <c r="BH64" s="712"/>
      <c r="BI64" s="831"/>
      <c r="BJ64" s="831"/>
      <c r="BK64" s="831"/>
      <c r="BL64" s="831"/>
      <c r="BM64" s="831"/>
      <c r="BN64" s="831"/>
      <c r="BO64" s="831"/>
      <c r="BP64" s="831"/>
      <c r="BQ64" s="831"/>
      <c r="BR64" s="831"/>
      <c r="BS64" s="831"/>
      <c r="BT64" s="831"/>
      <c r="BU64" s="831"/>
      <c r="BV64" s="831"/>
      <c r="BW64" s="831"/>
      <c r="BX64" s="831"/>
      <c r="BY64" s="831"/>
      <c r="BZ64" s="831"/>
      <c r="CA64" s="831"/>
      <c r="CB64" s="831"/>
      <c r="CC64" s="831"/>
      <c r="CD64" s="831"/>
      <c r="CE64" s="831"/>
      <c r="CF64" s="831"/>
      <c r="CG64" s="831"/>
      <c r="CH64" s="831"/>
      <c r="CI64" s="831"/>
      <c r="CJ64" s="831"/>
      <c r="CK64" s="831"/>
      <c r="CL64" s="831"/>
      <c r="CM64" s="831"/>
      <c r="CN64" s="831"/>
      <c r="CO64" s="831"/>
      <c r="CP64" s="831"/>
      <c r="CQ64" s="831"/>
      <c r="CR64" s="831"/>
      <c r="CS64" s="831"/>
      <c r="CT64" s="831"/>
      <c r="CU64" s="831"/>
      <c r="CV64" s="831"/>
      <c r="CW64" s="831"/>
      <c r="CX64" s="831"/>
      <c r="CY64" s="831"/>
      <c r="CZ64" s="831"/>
      <c r="DA64" s="831"/>
      <c r="DB64" s="831"/>
      <c r="DC64" s="1061"/>
      <c r="DD64" s="1069"/>
      <c r="DE64" s="792"/>
      <c r="DF64" s="792"/>
      <c r="DG64" s="792"/>
      <c r="DH64" s="792"/>
      <c r="DI64" s="792"/>
      <c r="DJ64" s="792"/>
      <c r="DK64" s="792"/>
      <c r="DL64" s="792"/>
      <c r="DM64" s="792"/>
      <c r="DN64" s="792"/>
      <c r="DO64" s="792"/>
      <c r="DP64" s="792"/>
      <c r="DR64" s="1098">
        <f t="shared" si="17"/>
        <v>0</v>
      </c>
      <c r="DS64" s="817"/>
      <c r="DT64" s="1106" t="s">
        <v>740</v>
      </c>
    </row>
    <row r="65" spans="2:124" ht="13.5" customHeight="1" x14ac:dyDescent="0.3">
      <c r="B65" s="826" t="s">
        <v>741</v>
      </c>
      <c r="C65" s="892"/>
      <c r="D65" s="705">
        <f t="shared" si="16"/>
        <v>2</v>
      </c>
      <c r="E65" s="948"/>
      <c r="F65" s="757">
        <f t="shared" si="20"/>
        <v>2</v>
      </c>
      <c r="G65" s="869" t="s">
        <v>745</v>
      </c>
      <c r="H65" s="712"/>
      <c r="I65" s="712"/>
      <c r="J65" s="712"/>
      <c r="K65" s="713" t="s">
        <v>745</v>
      </c>
      <c r="L65" s="712"/>
      <c r="M65" s="738"/>
      <c r="N65" s="948"/>
      <c r="O65" s="757">
        <f t="shared" si="18"/>
        <v>0</v>
      </c>
      <c r="P65" s="870"/>
      <c r="Q65" s="712"/>
      <c r="R65" s="712"/>
      <c r="S65" s="712"/>
      <c r="T65" s="738"/>
      <c r="U65" s="948"/>
      <c r="V65" s="757"/>
      <c r="W65" s="870"/>
      <c r="X65" s="712"/>
      <c r="Y65" s="712"/>
      <c r="Z65" s="712"/>
      <c r="AA65" s="712"/>
      <c r="AB65" s="712"/>
      <c r="AC65" s="738"/>
      <c r="AD65" s="723"/>
      <c r="AE65" s="850"/>
      <c r="AF65" s="712"/>
      <c r="AG65" s="712"/>
      <c r="AH65" s="712"/>
      <c r="AI65" s="712"/>
      <c r="AJ65" s="712"/>
      <c r="AK65" s="712"/>
      <c r="AL65" s="712"/>
      <c r="AM65" s="712"/>
      <c r="AN65" s="712"/>
      <c r="AO65" s="712"/>
      <c r="AP65" s="712"/>
      <c r="AQ65" s="712"/>
      <c r="AR65" s="712"/>
      <c r="AS65" s="712"/>
      <c r="AT65" s="712"/>
      <c r="AU65" s="712"/>
      <c r="AV65" s="712"/>
      <c r="AW65" s="712"/>
      <c r="AX65" s="712"/>
      <c r="AY65" s="712"/>
      <c r="AZ65" s="712"/>
      <c r="BA65" s="712"/>
      <c r="BB65" s="712"/>
      <c r="BC65" s="712"/>
      <c r="BD65" s="712"/>
      <c r="BE65" s="712"/>
      <c r="BF65" s="712"/>
      <c r="BG65" s="712"/>
      <c r="BH65" s="712"/>
      <c r="BI65" s="831"/>
      <c r="BJ65" s="831"/>
      <c r="BK65" s="831"/>
      <c r="BL65" s="831"/>
      <c r="BM65" s="831"/>
      <c r="BN65" s="831"/>
      <c r="BO65" s="831"/>
      <c r="BP65" s="831"/>
      <c r="BQ65" s="831"/>
      <c r="BR65" s="831"/>
      <c r="BS65" s="831"/>
      <c r="BT65" s="831"/>
      <c r="BU65" s="831"/>
      <c r="BV65" s="831"/>
      <c r="BW65" s="831"/>
      <c r="BX65" s="831"/>
      <c r="BY65" s="831"/>
      <c r="BZ65" s="831"/>
      <c r="CA65" s="831"/>
      <c r="CB65" s="831"/>
      <c r="CC65" s="831"/>
      <c r="CD65" s="831"/>
      <c r="CE65" s="831"/>
      <c r="CF65" s="831"/>
      <c r="CG65" s="831"/>
      <c r="CH65" s="831"/>
      <c r="CI65" s="831"/>
      <c r="CJ65" s="831"/>
      <c r="CK65" s="831"/>
      <c r="CL65" s="831"/>
      <c r="CM65" s="831"/>
      <c r="CN65" s="831"/>
      <c r="CO65" s="831"/>
      <c r="CP65" s="831"/>
      <c r="CQ65" s="831"/>
      <c r="CR65" s="831"/>
      <c r="CS65" s="831"/>
      <c r="CT65" s="831"/>
      <c r="CU65" s="831"/>
      <c r="CV65" s="831"/>
      <c r="CW65" s="831"/>
      <c r="CX65" s="831"/>
      <c r="CY65" s="831"/>
      <c r="CZ65" s="831"/>
      <c r="DA65" s="831"/>
      <c r="DB65" s="831"/>
      <c r="DC65" s="1061"/>
      <c r="DD65" s="1069"/>
      <c r="DE65" s="792"/>
      <c r="DF65" s="792"/>
      <c r="DG65" s="792"/>
      <c r="DH65" s="792"/>
      <c r="DI65" s="792"/>
      <c r="DJ65" s="792"/>
      <c r="DK65" s="792"/>
      <c r="DL65" s="792"/>
      <c r="DM65" s="792"/>
      <c r="DN65" s="792"/>
      <c r="DO65" s="792"/>
      <c r="DP65" s="792"/>
      <c r="DR65" s="1098">
        <f t="shared" si="17"/>
        <v>0</v>
      </c>
      <c r="DS65" s="817"/>
      <c r="DT65" s="1106" t="s">
        <v>741</v>
      </c>
    </row>
    <row r="66" spans="2:124" ht="13.5" customHeight="1" x14ac:dyDescent="0.3">
      <c r="B66" s="827" t="s">
        <v>774</v>
      </c>
      <c r="C66" s="894"/>
      <c r="D66" s="705">
        <f t="shared" si="16"/>
        <v>0</v>
      </c>
      <c r="E66" s="948"/>
      <c r="F66" s="757">
        <f t="shared" si="20"/>
        <v>0</v>
      </c>
      <c r="G66" s="709"/>
      <c r="H66" s="744"/>
      <c r="I66" s="744"/>
      <c r="J66" s="744"/>
      <c r="K66" s="744"/>
      <c r="L66" s="744"/>
      <c r="M66" s="746"/>
      <c r="N66" s="948"/>
      <c r="O66" s="757">
        <f t="shared" si="18"/>
        <v>0</v>
      </c>
      <c r="P66" s="870"/>
      <c r="Q66" s="712"/>
      <c r="R66" s="712"/>
      <c r="S66" s="712"/>
      <c r="T66" s="738"/>
      <c r="U66" s="948"/>
      <c r="V66" s="757"/>
      <c r="W66" s="870"/>
      <c r="X66" s="712"/>
      <c r="Y66" s="712"/>
      <c r="Z66" s="712"/>
      <c r="AA66" s="712"/>
      <c r="AB66" s="712"/>
      <c r="AC66" s="738"/>
      <c r="AD66" s="723"/>
      <c r="AE66" s="850"/>
      <c r="AF66" s="712"/>
      <c r="AG66" s="712"/>
      <c r="AH66" s="712"/>
      <c r="AI66" s="712"/>
      <c r="AJ66" s="712"/>
      <c r="AK66" s="712"/>
      <c r="AL66" s="712"/>
      <c r="AM66" s="712"/>
      <c r="AN66" s="712"/>
      <c r="AO66" s="712"/>
      <c r="AP66" s="712"/>
      <c r="AQ66" s="712"/>
      <c r="AR66" s="712"/>
      <c r="AS66" s="712"/>
      <c r="AT66" s="712"/>
      <c r="AU66" s="712"/>
      <c r="AV66" s="712"/>
      <c r="AW66" s="712"/>
      <c r="AX66" s="712"/>
      <c r="AY66" s="712"/>
      <c r="AZ66" s="712"/>
      <c r="BA66" s="712"/>
      <c r="BB66" s="712"/>
      <c r="BC66" s="712"/>
      <c r="BD66" s="712"/>
      <c r="BE66" s="712"/>
      <c r="BF66" s="712"/>
      <c r="BG66" s="712"/>
      <c r="BH66" s="712"/>
      <c r="BI66" s="831"/>
      <c r="BJ66" s="831"/>
      <c r="BK66" s="831"/>
      <c r="BL66" s="831"/>
      <c r="BM66" s="831"/>
      <c r="BN66" s="831"/>
      <c r="BO66" s="831"/>
      <c r="BP66" s="831"/>
      <c r="BQ66" s="831"/>
      <c r="BR66" s="831"/>
      <c r="BS66" s="831"/>
      <c r="BT66" s="831"/>
      <c r="BU66" s="831"/>
      <c r="BV66" s="831"/>
      <c r="BW66" s="831"/>
      <c r="BX66" s="831"/>
      <c r="BY66" s="831"/>
      <c r="BZ66" s="831"/>
      <c r="CA66" s="831"/>
      <c r="CB66" s="831"/>
      <c r="CC66" s="831"/>
      <c r="CD66" s="831"/>
      <c r="CE66" s="831"/>
      <c r="CF66" s="831"/>
      <c r="CG66" s="831"/>
      <c r="CH66" s="831"/>
      <c r="CI66" s="831"/>
      <c r="CJ66" s="831"/>
      <c r="CK66" s="831"/>
      <c r="CL66" s="831"/>
      <c r="CM66" s="831"/>
      <c r="CN66" s="831"/>
      <c r="CO66" s="831"/>
      <c r="CP66" s="831"/>
      <c r="CQ66" s="831"/>
      <c r="CR66" s="831"/>
      <c r="CS66" s="831"/>
      <c r="CT66" s="831"/>
      <c r="CU66" s="831"/>
      <c r="CV66" s="831"/>
      <c r="CW66" s="831"/>
      <c r="CX66" s="831"/>
      <c r="CY66" s="831"/>
      <c r="CZ66" s="831"/>
      <c r="DA66" s="831"/>
      <c r="DB66" s="831"/>
      <c r="DC66" s="1061"/>
      <c r="DD66" s="1069"/>
      <c r="DE66" s="1041" t="s">
        <v>745</v>
      </c>
      <c r="DF66" s="877"/>
      <c r="DG66" s="877"/>
      <c r="DH66" s="877"/>
      <c r="DI66" s="877"/>
      <c r="DJ66" s="877"/>
      <c r="DK66" s="877"/>
      <c r="DL66" s="877"/>
      <c r="DM66" s="877"/>
      <c r="DN66" s="877"/>
      <c r="DO66" s="877"/>
      <c r="DP66" s="877"/>
      <c r="DR66" s="1128">
        <f>COUNTA(DE66:DP66)</f>
        <v>1</v>
      </c>
      <c r="DS66" s="817"/>
      <c r="DT66" s="1111" t="s">
        <v>774</v>
      </c>
    </row>
    <row r="67" spans="2:124" ht="13.5" customHeight="1" x14ac:dyDescent="0.2">
      <c r="B67" s="743" t="s">
        <v>777</v>
      </c>
      <c r="C67" s="895"/>
      <c r="D67" s="705">
        <f t="shared" si="16"/>
        <v>1</v>
      </c>
      <c r="E67" s="948"/>
      <c r="F67" s="757">
        <f t="shared" si="20"/>
        <v>1</v>
      </c>
      <c r="G67" s="709"/>
      <c r="H67" s="913" t="s">
        <v>745</v>
      </c>
      <c r="I67" s="744"/>
      <c r="J67" s="744"/>
      <c r="K67" s="744"/>
      <c r="L67" s="744"/>
      <c r="M67" s="746"/>
      <c r="N67" s="948"/>
      <c r="O67" s="757">
        <f t="shared" si="18"/>
        <v>0</v>
      </c>
      <c r="P67" s="870"/>
      <c r="Q67" s="712"/>
      <c r="R67" s="712"/>
      <c r="S67" s="712"/>
      <c r="T67" s="738"/>
      <c r="U67" s="948"/>
      <c r="V67" s="757"/>
      <c r="W67" s="870"/>
      <c r="X67" s="712"/>
      <c r="Y67" s="712"/>
      <c r="Z67" s="712"/>
      <c r="AA67" s="712"/>
      <c r="AB67" s="712"/>
      <c r="AC67" s="738"/>
      <c r="AD67" s="723"/>
      <c r="AE67" s="850"/>
      <c r="AF67" s="712"/>
      <c r="AG67" s="712"/>
      <c r="AH67" s="712"/>
      <c r="AI67" s="712"/>
      <c r="AJ67" s="712"/>
      <c r="AK67" s="712"/>
      <c r="AL67" s="712"/>
      <c r="AM67" s="712"/>
      <c r="AN67" s="712"/>
      <c r="AO67" s="712"/>
      <c r="AP67" s="712"/>
      <c r="AQ67" s="712"/>
      <c r="AR67" s="712"/>
      <c r="AS67" s="712"/>
      <c r="AT67" s="712"/>
      <c r="AU67" s="712"/>
      <c r="AV67" s="712"/>
      <c r="AW67" s="712"/>
      <c r="AX67" s="712"/>
      <c r="AY67" s="712"/>
      <c r="AZ67" s="712"/>
      <c r="BA67" s="712"/>
      <c r="BB67" s="712"/>
      <c r="BC67" s="712"/>
      <c r="BD67" s="712"/>
      <c r="BE67" s="712"/>
      <c r="BF67" s="712"/>
      <c r="BG67" s="712"/>
      <c r="BH67" s="712"/>
      <c r="BI67" s="831"/>
      <c r="BJ67" s="831"/>
      <c r="BK67" s="831"/>
      <c r="BL67" s="831"/>
      <c r="BM67" s="831"/>
      <c r="BN67" s="831"/>
      <c r="BO67" s="831"/>
      <c r="BP67" s="831"/>
      <c r="BQ67" s="831"/>
      <c r="BR67" s="831"/>
      <c r="BS67" s="831"/>
      <c r="BT67" s="831"/>
      <c r="BU67" s="831"/>
      <c r="BV67" s="831"/>
      <c r="BW67" s="831"/>
      <c r="BX67" s="831"/>
      <c r="BY67" s="831"/>
      <c r="BZ67" s="831"/>
      <c r="CA67" s="831"/>
      <c r="CB67" s="831"/>
      <c r="CC67" s="831"/>
      <c r="CD67" s="831"/>
      <c r="CE67" s="831"/>
      <c r="CF67" s="831"/>
      <c r="CG67" s="831"/>
      <c r="CH67" s="831"/>
      <c r="CI67" s="831"/>
      <c r="CJ67" s="831"/>
      <c r="CK67" s="831"/>
      <c r="CL67" s="831"/>
      <c r="CM67" s="831"/>
      <c r="CN67" s="831"/>
      <c r="CO67" s="831"/>
      <c r="CP67" s="831"/>
      <c r="CQ67" s="831"/>
      <c r="CR67" s="831"/>
      <c r="CS67" s="831"/>
      <c r="CT67" s="831"/>
      <c r="CU67" s="831"/>
      <c r="CV67" s="831"/>
      <c r="CW67" s="831"/>
      <c r="CX67" s="831"/>
      <c r="CY67" s="831"/>
      <c r="CZ67" s="831"/>
      <c r="DA67" s="831"/>
      <c r="DB67" s="831"/>
      <c r="DC67" s="1061"/>
      <c r="DD67" s="1069"/>
      <c r="DE67" s="877"/>
      <c r="DF67" s="877"/>
      <c r="DG67" s="877"/>
      <c r="DH67" s="877"/>
      <c r="DI67" s="877"/>
      <c r="DJ67" s="877"/>
      <c r="DK67" s="877"/>
      <c r="DL67" s="877"/>
      <c r="DM67" s="877"/>
      <c r="DN67" s="877"/>
      <c r="DO67" s="877"/>
      <c r="DP67" s="877"/>
      <c r="DR67" s="1098">
        <f t="shared" ref="DR67:DR71" si="22">COUNTA(DE67:DP67)</f>
        <v>0</v>
      </c>
      <c r="DS67" s="817"/>
      <c r="DT67" s="818" t="s">
        <v>777</v>
      </c>
    </row>
    <row r="68" spans="2:124" ht="13.5" customHeight="1" x14ac:dyDescent="0.3">
      <c r="B68" s="828" t="s">
        <v>775</v>
      </c>
      <c r="C68" s="896"/>
      <c r="D68" s="705">
        <f t="shared" si="16"/>
        <v>0</v>
      </c>
      <c r="E68" s="948"/>
      <c r="F68" s="757">
        <f t="shared" si="20"/>
        <v>0</v>
      </c>
      <c r="H68" s="748"/>
      <c r="I68" s="748"/>
      <c r="J68" s="748"/>
      <c r="K68" s="748"/>
      <c r="L68" s="748"/>
      <c r="M68" s="749"/>
      <c r="N68" s="948"/>
      <c r="O68" s="757">
        <f t="shared" si="18"/>
        <v>0</v>
      </c>
      <c r="P68" s="870"/>
      <c r="Q68" s="712"/>
      <c r="R68" s="712"/>
      <c r="S68" s="712"/>
      <c r="T68" s="738"/>
      <c r="U68" s="948"/>
      <c r="V68" s="757"/>
      <c r="W68" s="870"/>
      <c r="X68" s="712"/>
      <c r="Y68" s="712"/>
      <c r="Z68" s="712"/>
      <c r="AA68" s="712"/>
      <c r="AB68" s="712"/>
      <c r="AC68" s="738"/>
      <c r="AD68" s="723"/>
      <c r="AE68" s="850"/>
      <c r="AF68" s="712"/>
      <c r="AG68" s="712"/>
      <c r="AH68" s="712"/>
      <c r="AI68" s="712"/>
      <c r="AJ68" s="712"/>
      <c r="AK68" s="712"/>
      <c r="AL68" s="712"/>
      <c r="AM68" s="712"/>
      <c r="AN68" s="712"/>
      <c r="AO68" s="712"/>
      <c r="AP68" s="712"/>
      <c r="AQ68" s="712"/>
      <c r="AR68" s="712"/>
      <c r="AS68" s="712"/>
      <c r="AT68" s="712"/>
      <c r="AU68" s="712"/>
      <c r="AV68" s="712"/>
      <c r="AW68" s="712"/>
      <c r="AX68" s="712"/>
      <c r="AY68" s="712"/>
      <c r="AZ68" s="712"/>
      <c r="BA68" s="712"/>
      <c r="BB68" s="712"/>
      <c r="BC68" s="712"/>
      <c r="BD68" s="712"/>
      <c r="BE68" s="712"/>
      <c r="BF68" s="712"/>
      <c r="BG68" s="712"/>
      <c r="BH68" s="712"/>
      <c r="BI68" s="831"/>
      <c r="BJ68" s="831"/>
      <c r="BK68" s="831"/>
      <c r="BL68" s="831"/>
      <c r="BM68" s="831"/>
      <c r="BN68" s="831"/>
      <c r="BO68" s="831"/>
      <c r="BP68" s="831"/>
      <c r="BQ68" s="831"/>
      <c r="BR68" s="831"/>
      <c r="BS68" s="831"/>
      <c r="BT68" s="831"/>
      <c r="BU68" s="831"/>
      <c r="BV68" s="831"/>
      <c r="BW68" s="831"/>
      <c r="BX68" s="831"/>
      <c r="BY68" s="831"/>
      <c r="BZ68" s="831"/>
      <c r="CA68" s="831"/>
      <c r="CB68" s="831"/>
      <c r="CC68" s="831"/>
      <c r="CD68" s="831"/>
      <c r="CE68" s="831"/>
      <c r="CF68" s="831"/>
      <c r="CG68" s="831"/>
      <c r="CH68" s="831"/>
      <c r="CI68" s="831"/>
      <c r="CJ68" s="831"/>
      <c r="CK68" s="831"/>
      <c r="CL68" s="831"/>
      <c r="CM68" s="831"/>
      <c r="CN68" s="831"/>
      <c r="CO68" s="831"/>
      <c r="CP68" s="831"/>
      <c r="CQ68" s="831"/>
      <c r="CR68" s="831"/>
      <c r="CS68" s="831"/>
      <c r="CT68" s="831"/>
      <c r="CU68" s="831"/>
      <c r="CV68" s="831"/>
      <c r="CW68" s="831"/>
      <c r="CX68" s="831"/>
      <c r="CY68" s="831"/>
      <c r="CZ68" s="831"/>
      <c r="DA68" s="831"/>
      <c r="DB68" s="831"/>
      <c r="DC68" s="1061"/>
      <c r="DD68" s="1069"/>
      <c r="DE68" s="1042" t="s">
        <v>745</v>
      </c>
      <c r="DF68" s="948"/>
      <c r="DG68" s="948"/>
      <c r="DH68" s="948"/>
      <c r="DI68" s="948"/>
      <c r="DJ68" s="948"/>
      <c r="DK68" s="948"/>
      <c r="DL68" s="948"/>
      <c r="DM68" s="948"/>
      <c r="DN68" s="948"/>
      <c r="DO68" s="948"/>
      <c r="DP68" s="948"/>
      <c r="DR68" s="1128">
        <f t="shared" si="22"/>
        <v>1</v>
      </c>
      <c r="DS68" s="782"/>
      <c r="DT68" s="1112" t="s">
        <v>775</v>
      </c>
    </row>
    <row r="69" spans="2:124" ht="13.5" customHeight="1" x14ac:dyDescent="0.2">
      <c r="B69" s="741" t="s">
        <v>778</v>
      </c>
      <c r="C69" s="897"/>
      <c r="D69" s="705">
        <f t="shared" si="16"/>
        <v>1</v>
      </c>
      <c r="E69" s="948"/>
      <c r="F69" s="830">
        <f t="shared" si="20"/>
        <v>1</v>
      </c>
      <c r="G69" s="710"/>
      <c r="H69" s="914" t="s">
        <v>745</v>
      </c>
      <c r="I69" s="742"/>
      <c r="J69" s="742"/>
      <c r="K69" s="742"/>
      <c r="L69" s="742"/>
      <c r="M69" s="747"/>
      <c r="N69" s="948"/>
      <c r="O69" s="757">
        <f t="shared" si="18"/>
        <v>0</v>
      </c>
      <c r="P69" s="934"/>
      <c r="Q69" s="742"/>
      <c r="R69" s="742"/>
      <c r="S69" s="742"/>
      <c r="T69" s="747"/>
      <c r="U69" s="948"/>
      <c r="V69" s="830"/>
      <c r="W69" s="934"/>
      <c r="X69" s="742"/>
      <c r="Y69" s="742"/>
      <c r="Z69" s="742"/>
      <c r="AA69" s="742"/>
      <c r="AB69" s="742"/>
      <c r="AC69" s="747"/>
      <c r="AD69" s="723"/>
      <c r="AE69" s="852"/>
      <c r="AF69" s="742"/>
      <c r="AG69" s="742"/>
      <c r="AH69" s="742"/>
      <c r="AI69" s="742"/>
      <c r="AJ69" s="742"/>
      <c r="AK69" s="742"/>
      <c r="AL69" s="742"/>
      <c r="AM69" s="742"/>
      <c r="AN69" s="742"/>
      <c r="AO69" s="742"/>
      <c r="AP69" s="742"/>
      <c r="AQ69" s="742"/>
      <c r="AR69" s="742"/>
      <c r="AS69" s="742"/>
      <c r="AT69" s="742"/>
      <c r="AU69" s="742"/>
      <c r="AV69" s="742"/>
      <c r="AW69" s="742"/>
      <c r="AX69" s="742"/>
      <c r="AY69" s="742"/>
      <c r="AZ69" s="742"/>
      <c r="BA69" s="742"/>
      <c r="BB69" s="742"/>
      <c r="BC69" s="742"/>
      <c r="BD69" s="742"/>
      <c r="BE69" s="742"/>
      <c r="BF69" s="742"/>
      <c r="BG69" s="742"/>
      <c r="BH69" s="742"/>
      <c r="BI69" s="847"/>
      <c r="BJ69" s="847"/>
      <c r="BK69" s="847"/>
      <c r="BL69" s="847"/>
      <c r="BM69" s="847"/>
      <c r="BN69" s="847"/>
      <c r="BO69" s="847"/>
      <c r="BP69" s="847"/>
      <c r="BQ69" s="847"/>
      <c r="BR69" s="847"/>
      <c r="BS69" s="847"/>
      <c r="BT69" s="847"/>
      <c r="BU69" s="847"/>
      <c r="BV69" s="847"/>
      <c r="BW69" s="847"/>
      <c r="BX69" s="847"/>
      <c r="BY69" s="847"/>
      <c r="BZ69" s="847"/>
      <c r="CA69" s="847"/>
      <c r="CB69" s="847"/>
      <c r="CC69" s="847"/>
      <c r="CD69" s="847"/>
      <c r="CE69" s="847"/>
      <c r="CF69" s="847"/>
      <c r="CG69" s="847"/>
      <c r="CH69" s="847"/>
      <c r="CI69" s="847"/>
      <c r="CJ69" s="847"/>
      <c r="CK69" s="847"/>
      <c r="CL69" s="847"/>
      <c r="CM69" s="847"/>
      <c r="CN69" s="847"/>
      <c r="CO69" s="847"/>
      <c r="CP69" s="847"/>
      <c r="CQ69" s="847"/>
      <c r="CR69" s="847"/>
      <c r="CS69" s="847"/>
      <c r="CT69" s="847"/>
      <c r="CU69" s="847"/>
      <c r="CV69" s="847"/>
      <c r="CW69" s="847"/>
      <c r="CX69" s="847"/>
      <c r="CY69" s="847"/>
      <c r="CZ69" s="847"/>
      <c r="DA69" s="847"/>
      <c r="DB69" s="847"/>
      <c r="DC69" s="1062"/>
      <c r="DD69" s="1069"/>
      <c r="DE69" s="1043"/>
      <c r="DF69" s="1043"/>
      <c r="DG69" s="1043"/>
      <c r="DH69" s="1043"/>
      <c r="DI69" s="1043"/>
      <c r="DJ69" s="1043"/>
      <c r="DK69" s="1043"/>
      <c r="DL69" s="1043"/>
      <c r="DM69" s="1043"/>
      <c r="DN69" s="1043"/>
      <c r="DO69" s="1043"/>
      <c r="DP69" s="1043"/>
      <c r="DR69" s="1098">
        <f t="shared" si="22"/>
        <v>0</v>
      </c>
      <c r="DS69" s="782"/>
      <c r="DT69" s="807" t="s">
        <v>778</v>
      </c>
    </row>
    <row r="70" spans="2:124" ht="13.5" customHeight="1" x14ac:dyDescent="0.2">
      <c r="B70" s="718"/>
      <c r="C70" s="890"/>
      <c r="D70" s="705">
        <f t="shared" si="16"/>
        <v>0</v>
      </c>
      <c r="E70" s="948"/>
      <c r="F70" s="830">
        <f t="shared" ref="F70:F71" si="23">COUNTA(G70:M70)</f>
        <v>0</v>
      </c>
      <c r="G70" s="705"/>
      <c r="H70" s="712"/>
      <c r="I70" s="712"/>
      <c r="J70" s="712"/>
      <c r="K70" s="712"/>
      <c r="L70" s="712"/>
      <c r="M70" s="738"/>
      <c r="N70" s="948"/>
      <c r="O70" s="757">
        <f t="shared" si="18"/>
        <v>0</v>
      </c>
      <c r="P70" s="870"/>
      <c r="Q70" s="712"/>
      <c r="R70" s="712"/>
      <c r="S70" s="712"/>
      <c r="T70" s="738"/>
      <c r="U70" s="948"/>
      <c r="V70" s="757"/>
      <c r="W70" s="870"/>
      <c r="X70" s="712"/>
      <c r="Y70" s="712"/>
      <c r="Z70" s="712"/>
      <c r="AA70" s="712"/>
      <c r="AB70" s="712"/>
      <c r="AC70" s="738"/>
      <c r="AD70" s="723"/>
      <c r="AE70" s="850"/>
      <c r="AF70" s="712"/>
      <c r="AG70" s="712"/>
      <c r="AH70" s="712"/>
      <c r="AI70" s="712"/>
      <c r="AJ70" s="712"/>
      <c r="AK70" s="712"/>
      <c r="AL70" s="712"/>
      <c r="AM70" s="712"/>
      <c r="AN70" s="712"/>
      <c r="AO70" s="712"/>
      <c r="AP70" s="712"/>
      <c r="AQ70" s="712"/>
      <c r="AR70" s="712"/>
      <c r="AS70" s="712"/>
      <c r="AT70" s="712"/>
      <c r="AU70" s="712"/>
      <c r="AV70" s="712"/>
      <c r="AW70" s="712"/>
      <c r="AX70" s="712"/>
      <c r="AY70" s="712"/>
      <c r="AZ70" s="712"/>
      <c r="BA70" s="712"/>
      <c r="BB70" s="712"/>
      <c r="BC70" s="712"/>
      <c r="BD70" s="712"/>
      <c r="BE70" s="712"/>
      <c r="BF70" s="712"/>
      <c r="BG70" s="712"/>
      <c r="BH70" s="712"/>
      <c r="BI70" s="831"/>
      <c r="BJ70" s="831"/>
      <c r="BK70" s="831"/>
      <c r="BL70" s="831"/>
      <c r="BM70" s="831"/>
      <c r="BN70" s="831"/>
      <c r="BO70" s="831"/>
      <c r="BP70" s="831"/>
      <c r="BQ70" s="831"/>
      <c r="BR70" s="831"/>
      <c r="BS70" s="831"/>
      <c r="BT70" s="831"/>
      <c r="BU70" s="831"/>
      <c r="BV70" s="831"/>
      <c r="BW70" s="831"/>
      <c r="BX70" s="831"/>
      <c r="BY70" s="831"/>
      <c r="BZ70" s="831"/>
      <c r="CA70" s="831"/>
      <c r="CB70" s="831"/>
      <c r="CC70" s="831"/>
      <c r="CD70" s="831"/>
      <c r="CE70" s="831"/>
      <c r="CF70" s="831"/>
      <c r="CG70" s="831"/>
      <c r="CH70" s="831"/>
      <c r="CI70" s="831"/>
      <c r="CJ70" s="831"/>
      <c r="CK70" s="831"/>
      <c r="CL70" s="831"/>
      <c r="CM70" s="831"/>
      <c r="CN70" s="831"/>
      <c r="CO70" s="831"/>
      <c r="CP70" s="831"/>
      <c r="CQ70" s="831"/>
      <c r="CR70" s="831"/>
      <c r="CS70" s="831"/>
      <c r="CT70" s="831"/>
      <c r="CU70" s="831"/>
      <c r="CV70" s="831"/>
      <c r="CW70" s="831"/>
      <c r="CX70" s="831"/>
      <c r="CY70" s="831"/>
      <c r="CZ70" s="831"/>
      <c r="DA70" s="831"/>
      <c r="DB70" s="831"/>
      <c r="DC70" s="1061"/>
      <c r="DD70" s="1069"/>
      <c r="DE70" s="792"/>
      <c r="DF70" s="792"/>
      <c r="DG70" s="792"/>
      <c r="DH70" s="792"/>
      <c r="DI70" s="792"/>
      <c r="DJ70" s="792"/>
      <c r="DK70" s="792"/>
      <c r="DL70" s="792"/>
      <c r="DM70" s="792"/>
      <c r="DN70" s="792"/>
      <c r="DO70" s="792"/>
      <c r="DP70" s="792"/>
      <c r="DR70" s="1098">
        <f>COUNTA(DE70:DP70)</f>
        <v>0</v>
      </c>
      <c r="DS70" s="817"/>
      <c r="DT70" s="775"/>
    </row>
    <row r="71" spans="2:124" ht="13.5" customHeight="1" thickBot="1" x14ac:dyDescent="0.25">
      <c r="B71" s="750"/>
      <c r="C71" s="898"/>
      <c r="D71" s="972">
        <f t="shared" si="16"/>
        <v>0</v>
      </c>
      <c r="E71" s="948"/>
      <c r="F71" s="758">
        <f t="shared" si="23"/>
        <v>0</v>
      </c>
      <c r="G71" s="883"/>
      <c r="H71" s="715"/>
      <c r="I71" s="715"/>
      <c r="J71" s="715"/>
      <c r="K71" s="715"/>
      <c r="L71" s="715"/>
      <c r="M71" s="751"/>
      <c r="N71" s="948"/>
      <c r="O71" s="758">
        <f>COUNTA(P71:T71)</f>
        <v>0</v>
      </c>
      <c r="P71" s="871"/>
      <c r="Q71" s="715"/>
      <c r="R71" s="715"/>
      <c r="S71" s="715"/>
      <c r="T71" s="751"/>
      <c r="U71" s="948"/>
      <c r="V71" s="758"/>
      <c r="W71" s="871"/>
      <c r="X71" s="715"/>
      <c r="Y71" s="715"/>
      <c r="Z71" s="715"/>
      <c r="AA71" s="715"/>
      <c r="AB71" s="715"/>
      <c r="AC71" s="751"/>
      <c r="AD71" s="723"/>
      <c r="AE71" s="853"/>
      <c r="AF71" s="715"/>
      <c r="AG71" s="715"/>
      <c r="AH71" s="715"/>
      <c r="AI71" s="715"/>
      <c r="AJ71" s="715"/>
      <c r="AK71" s="715"/>
      <c r="AL71" s="715"/>
      <c r="AM71" s="715"/>
      <c r="AN71" s="715"/>
      <c r="AO71" s="715"/>
      <c r="AP71" s="715"/>
      <c r="AQ71" s="715"/>
      <c r="AR71" s="715"/>
      <c r="AS71" s="715"/>
      <c r="AT71" s="715"/>
      <c r="AU71" s="715"/>
      <c r="AV71" s="715"/>
      <c r="AW71" s="715"/>
      <c r="AX71" s="715"/>
      <c r="AY71" s="715"/>
      <c r="AZ71" s="715"/>
      <c r="BA71" s="715"/>
      <c r="BB71" s="715"/>
      <c r="BC71" s="715"/>
      <c r="BD71" s="715"/>
      <c r="BE71" s="715"/>
      <c r="BF71" s="715"/>
      <c r="BG71" s="715"/>
      <c r="BH71" s="715"/>
      <c r="BI71" s="832"/>
      <c r="BJ71" s="832"/>
      <c r="BK71" s="832"/>
      <c r="BL71" s="832"/>
      <c r="BM71" s="832"/>
      <c r="BN71" s="832"/>
      <c r="BO71" s="832"/>
      <c r="BP71" s="832"/>
      <c r="BQ71" s="832"/>
      <c r="BR71" s="832"/>
      <c r="BS71" s="832"/>
      <c r="BT71" s="832"/>
      <c r="BU71" s="832"/>
      <c r="BV71" s="832"/>
      <c r="BW71" s="832"/>
      <c r="BX71" s="832"/>
      <c r="BY71" s="832"/>
      <c r="BZ71" s="832"/>
      <c r="CA71" s="832"/>
      <c r="CB71" s="832"/>
      <c r="CC71" s="832"/>
      <c r="CD71" s="832"/>
      <c r="CE71" s="832"/>
      <c r="CF71" s="832"/>
      <c r="CG71" s="832"/>
      <c r="CH71" s="832"/>
      <c r="CI71" s="832"/>
      <c r="CJ71" s="832"/>
      <c r="CK71" s="832"/>
      <c r="CL71" s="832"/>
      <c r="CM71" s="832"/>
      <c r="CN71" s="832"/>
      <c r="CO71" s="832"/>
      <c r="CP71" s="832"/>
      <c r="CQ71" s="832"/>
      <c r="CR71" s="832"/>
      <c r="CS71" s="832"/>
      <c r="CT71" s="832"/>
      <c r="CU71" s="832"/>
      <c r="CV71" s="832"/>
      <c r="CW71" s="832"/>
      <c r="CX71" s="832"/>
      <c r="CY71" s="832"/>
      <c r="CZ71" s="832"/>
      <c r="DA71" s="832"/>
      <c r="DB71" s="832"/>
      <c r="DC71" s="1063"/>
      <c r="DD71" s="1069"/>
      <c r="DE71" s="1044"/>
      <c r="DF71" s="1044"/>
      <c r="DG71" s="1044"/>
      <c r="DH71" s="1044"/>
      <c r="DI71" s="1044"/>
      <c r="DJ71" s="1044"/>
      <c r="DK71" s="1044"/>
      <c r="DL71" s="1044"/>
      <c r="DM71" s="1044"/>
      <c r="DN71" s="1044"/>
      <c r="DO71" s="1044"/>
      <c r="DP71" s="1044"/>
      <c r="DR71" s="1098">
        <f t="shared" si="22"/>
        <v>0</v>
      </c>
      <c r="DS71" s="782"/>
      <c r="DT71" s="778"/>
    </row>
    <row r="72" spans="2:124" ht="15.75" customHeight="1" thickBot="1" x14ac:dyDescent="0.3">
      <c r="B72" s="1007" t="s">
        <v>797</v>
      </c>
      <c r="C72" s="899"/>
      <c r="D72" s="1057">
        <f t="shared" si="16"/>
        <v>2</v>
      </c>
      <c r="E72" s="948"/>
      <c r="F72" s="1023">
        <f>SUM(G72:M72)</f>
        <v>2</v>
      </c>
      <c r="G72" s="911">
        <f>COUNTA(G73:G75)</f>
        <v>1</v>
      </c>
      <c r="H72" s="829">
        <f t="shared" ref="H72:BT72" si="24">COUNTA(H73:H75)</f>
        <v>0</v>
      </c>
      <c r="I72" s="829">
        <f t="shared" si="24"/>
        <v>1</v>
      </c>
      <c r="J72" s="829">
        <f t="shared" si="24"/>
        <v>0</v>
      </c>
      <c r="K72" s="829">
        <f t="shared" si="24"/>
        <v>0</v>
      </c>
      <c r="L72" s="829">
        <f t="shared" si="24"/>
        <v>0</v>
      </c>
      <c r="M72" s="833">
        <f t="shared" si="24"/>
        <v>0</v>
      </c>
      <c r="N72" s="948"/>
      <c r="O72" s="1024">
        <f>SUM(P72:T72)</f>
        <v>0</v>
      </c>
      <c r="P72" s="872">
        <f t="shared" si="24"/>
        <v>0</v>
      </c>
      <c r="Q72" s="829">
        <f t="shared" si="24"/>
        <v>0</v>
      </c>
      <c r="R72" s="829">
        <f t="shared" si="24"/>
        <v>0</v>
      </c>
      <c r="S72" s="829">
        <f t="shared" si="24"/>
        <v>0</v>
      </c>
      <c r="T72" s="833">
        <f t="shared" si="24"/>
        <v>0</v>
      </c>
      <c r="U72" s="948"/>
      <c r="V72" s="1024">
        <f>SUM(W72:AC72)</f>
        <v>0</v>
      </c>
      <c r="W72" s="872">
        <f t="shared" si="24"/>
        <v>0</v>
      </c>
      <c r="X72" s="829">
        <f t="shared" si="24"/>
        <v>0</v>
      </c>
      <c r="Y72" s="829">
        <f t="shared" si="24"/>
        <v>0</v>
      </c>
      <c r="Z72" s="829">
        <f t="shared" si="24"/>
        <v>0</v>
      </c>
      <c r="AA72" s="829">
        <f t="shared" si="24"/>
        <v>0</v>
      </c>
      <c r="AB72" s="829">
        <f t="shared" si="24"/>
        <v>0</v>
      </c>
      <c r="AC72" s="833">
        <f t="shared" si="24"/>
        <v>0</v>
      </c>
      <c r="AD72" s="723"/>
      <c r="AE72" s="1025"/>
      <c r="AF72" s="829">
        <f t="shared" si="24"/>
        <v>0</v>
      </c>
      <c r="AG72" s="829">
        <f t="shared" si="24"/>
        <v>0</v>
      </c>
      <c r="AH72" s="829">
        <f t="shared" si="24"/>
        <v>0</v>
      </c>
      <c r="AI72" s="829">
        <f t="shared" si="24"/>
        <v>0</v>
      </c>
      <c r="AJ72" s="829">
        <f t="shared" si="24"/>
        <v>0</v>
      </c>
      <c r="AK72" s="829">
        <f t="shared" si="24"/>
        <v>0</v>
      </c>
      <c r="AL72" s="829">
        <f t="shared" si="24"/>
        <v>0</v>
      </c>
      <c r="AM72" s="829">
        <f t="shared" si="24"/>
        <v>0</v>
      </c>
      <c r="AN72" s="829">
        <f t="shared" si="24"/>
        <v>0</v>
      </c>
      <c r="AO72" s="829">
        <f t="shared" si="24"/>
        <v>0</v>
      </c>
      <c r="AP72" s="829">
        <f t="shared" si="24"/>
        <v>0</v>
      </c>
      <c r="AQ72" s="829">
        <f t="shared" si="24"/>
        <v>0</v>
      </c>
      <c r="AR72" s="829">
        <f t="shared" si="24"/>
        <v>0</v>
      </c>
      <c r="AS72" s="829">
        <f t="shared" si="24"/>
        <v>0</v>
      </c>
      <c r="AT72" s="829">
        <f t="shared" si="24"/>
        <v>0</v>
      </c>
      <c r="AU72" s="829">
        <f t="shared" si="24"/>
        <v>0</v>
      </c>
      <c r="AV72" s="829">
        <f t="shared" si="24"/>
        <v>0</v>
      </c>
      <c r="AW72" s="829">
        <f t="shared" si="24"/>
        <v>0</v>
      </c>
      <c r="AX72" s="829">
        <f t="shared" si="24"/>
        <v>0</v>
      </c>
      <c r="AY72" s="829">
        <f t="shared" si="24"/>
        <v>0</v>
      </c>
      <c r="AZ72" s="829">
        <f t="shared" si="24"/>
        <v>0</v>
      </c>
      <c r="BA72" s="829">
        <f t="shared" si="24"/>
        <v>0</v>
      </c>
      <c r="BB72" s="829">
        <f t="shared" si="24"/>
        <v>0</v>
      </c>
      <c r="BC72" s="829">
        <f t="shared" si="24"/>
        <v>0</v>
      </c>
      <c r="BD72" s="829">
        <f t="shared" si="24"/>
        <v>0</v>
      </c>
      <c r="BE72" s="829">
        <f t="shared" si="24"/>
        <v>0</v>
      </c>
      <c r="BF72" s="829">
        <f t="shared" si="24"/>
        <v>0</v>
      </c>
      <c r="BG72" s="829">
        <f t="shared" si="24"/>
        <v>0</v>
      </c>
      <c r="BH72" s="829">
        <f t="shared" si="24"/>
        <v>0</v>
      </c>
      <c r="BI72" s="829">
        <f t="shared" si="24"/>
        <v>0</v>
      </c>
      <c r="BJ72" s="829">
        <f t="shared" si="24"/>
        <v>0</v>
      </c>
      <c r="BK72" s="829">
        <f t="shared" si="24"/>
        <v>0</v>
      </c>
      <c r="BL72" s="829">
        <f t="shared" si="24"/>
        <v>0</v>
      </c>
      <c r="BM72" s="829">
        <f t="shared" si="24"/>
        <v>0</v>
      </c>
      <c r="BN72" s="829">
        <f t="shared" si="24"/>
        <v>0</v>
      </c>
      <c r="BO72" s="829">
        <f t="shared" si="24"/>
        <v>0</v>
      </c>
      <c r="BP72" s="829">
        <f t="shared" si="24"/>
        <v>0</v>
      </c>
      <c r="BQ72" s="829">
        <f t="shared" si="24"/>
        <v>0</v>
      </c>
      <c r="BR72" s="829">
        <f t="shared" si="24"/>
        <v>0</v>
      </c>
      <c r="BS72" s="829">
        <f t="shared" si="24"/>
        <v>0</v>
      </c>
      <c r="BT72" s="829">
        <f t="shared" si="24"/>
        <v>0</v>
      </c>
      <c r="BU72" s="829">
        <f t="shared" ref="BU72:DC72" si="25">COUNTA(BU73:BU75)</f>
        <v>0</v>
      </c>
      <c r="BV72" s="829">
        <f t="shared" si="25"/>
        <v>0</v>
      </c>
      <c r="BW72" s="829">
        <f t="shared" si="25"/>
        <v>0</v>
      </c>
      <c r="BX72" s="829">
        <f t="shared" si="25"/>
        <v>0</v>
      </c>
      <c r="BY72" s="829">
        <f t="shared" si="25"/>
        <v>0</v>
      </c>
      <c r="BZ72" s="829">
        <f t="shared" si="25"/>
        <v>0</v>
      </c>
      <c r="CA72" s="829">
        <f t="shared" si="25"/>
        <v>0</v>
      </c>
      <c r="CB72" s="829">
        <f t="shared" si="25"/>
        <v>0</v>
      </c>
      <c r="CC72" s="829">
        <f t="shared" si="25"/>
        <v>0</v>
      </c>
      <c r="CD72" s="829">
        <f t="shared" si="25"/>
        <v>0</v>
      </c>
      <c r="CE72" s="829">
        <f t="shared" si="25"/>
        <v>0</v>
      </c>
      <c r="CF72" s="829">
        <f t="shared" si="25"/>
        <v>0</v>
      </c>
      <c r="CG72" s="829">
        <f t="shared" si="25"/>
        <v>0</v>
      </c>
      <c r="CH72" s="829">
        <f t="shared" si="25"/>
        <v>0</v>
      </c>
      <c r="CI72" s="829">
        <f t="shared" si="25"/>
        <v>0</v>
      </c>
      <c r="CJ72" s="829">
        <f t="shared" si="25"/>
        <v>0</v>
      </c>
      <c r="CK72" s="829">
        <f t="shared" si="25"/>
        <v>0</v>
      </c>
      <c r="CL72" s="829">
        <f t="shared" si="25"/>
        <v>0</v>
      </c>
      <c r="CM72" s="829">
        <f t="shared" si="25"/>
        <v>0</v>
      </c>
      <c r="CN72" s="829">
        <f t="shared" si="25"/>
        <v>0</v>
      </c>
      <c r="CO72" s="829">
        <f t="shared" si="25"/>
        <v>0</v>
      </c>
      <c r="CP72" s="829">
        <f t="shared" si="25"/>
        <v>0</v>
      </c>
      <c r="CQ72" s="829">
        <f t="shared" si="25"/>
        <v>0</v>
      </c>
      <c r="CR72" s="829">
        <f t="shared" si="25"/>
        <v>0</v>
      </c>
      <c r="CS72" s="829">
        <f t="shared" si="25"/>
        <v>0</v>
      </c>
      <c r="CT72" s="829">
        <f t="shared" si="25"/>
        <v>0</v>
      </c>
      <c r="CU72" s="829">
        <f t="shared" si="25"/>
        <v>0</v>
      </c>
      <c r="CV72" s="829">
        <f t="shared" si="25"/>
        <v>0</v>
      </c>
      <c r="CW72" s="829">
        <f t="shared" si="25"/>
        <v>0</v>
      </c>
      <c r="CX72" s="829">
        <f t="shared" si="25"/>
        <v>0</v>
      </c>
      <c r="CY72" s="829">
        <f t="shared" si="25"/>
        <v>0</v>
      </c>
      <c r="CZ72" s="829">
        <f t="shared" si="25"/>
        <v>0</v>
      </c>
      <c r="DA72" s="829">
        <f t="shared" si="25"/>
        <v>0</v>
      </c>
      <c r="DB72" s="829">
        <f t="shared" si="25"/>
        <v>0</v>
      </c>
      <c r="DC72" s="833">
        <f t="shared" si="25"/>
        <v>0</v>
      </c>
      <c r="DD72" s="1069"/>
      <c r="DE72" s="947">
        <f t="shared" ref="DE72:DP72" si="26">COUNTA(DE73:DE75)</f>
        <v>0</v>
      </c>
      <c r="DF72" s="947">
        <f t="shared" si="26"/>
        <v>0</v>
      </c>
      <c r="DG72" s="947">
        <f t="shared" si="26"/>
        <v>0</v>
      </c>
      <c r="DH72" s="947">
        <f t="shared" si="26"/>
        <v>0</v>
      </c>
      <c r="DI72" s="947">
        <f t="shared" si="26"/>
        <v>0</v>
      </c>
      <c r="DJ72" s="947">
        <f t="shared" si="26"/>
        <v>0</v>
      </c>
      <c r="DK72" s="947">
        <f t="shared" si="26"/>
        <v>0</v>
      </c>
      <c r="DL72" s="947">
        <f t="shared" si="26"/>
        <v>0</v>
      </c>
      <c r="DM72" s="947">
        <f t="shared" si="26"/>
        <v>0</v>
      </c>
      <c r="DN72" s="947">
        <f t="shared" si="26"/>
        <v>0</v>
      </c>
      <c r="DO72" s="947">
        <f t="shared" si="26"/>
        <v>0</v>
      </c>
      <c r="DP72" s="947">
        <f t="shared" si="26"/>
        <v>0</v>
      </c>
      <c r="DQ72" s="1056"/>
      <c r="DR72" s="1129">
        <f>SUM(DR73:DR75)</f>
        <v>0</v>
      </c>
      <c r="DS72" s="1130"/>
      <c r="DT72" s="1113" t="s">
        <v>797</v>
      </c>
    </row>
    <row r="73" spans="2:124" ht="13.5" customHeight="1" x14ac:dyDescent="0.2">
      <c r="B73" s="718" t="s">
        <v>738</v>
      </c>
      <c r="C73" s="890"/>
      <c r="D73" s="705">
        <f t="shared" si="16"/>
        <v>2</v>
      </c>
      <c r="E73" s="948"/>
      <c r="F73" s="757">
        <f>COUNTA(G73:M73)</f>
        <v>2</v>
      </c>
      <c r="G73" s="869" t="s">
        <v>745</v>
      </c>
      <c r="H73" s="712"/>
      <c r="I73" s="1376" t="s">
        <v>745</v>
      </c>
      <c r="J73" s="712"/>
      <c r="K73" s="712"/>
      <c r="L73" s="712"/>
      <c r="M73" s="738"/>
      <c r="N73" s="948"/>
      <c r="O73" s="757">
        <f>COUNTA(P73:T73)</f>
        <v>0</v>
      </c>
      <c r="P73" s="870"/>
      <c r="Q73" s="712"/>
      <c r="R73" s="712"/>
      <c r="S73" s="712"/>
      <c r="T73" s="738"/>
      <c r="U73" s="948"/>
      <c r="V73" s="757"/>
      <c r="W73" s="870"/>
      <c r="X73" s="712"/>
      <c r="Y73" s="712"/>
      <c r="Z73" s="712"/>
      <c r="AA73" s="712"/>
      <c r="AB73" s="712"/>
      <c r="AC73" s="738"/>
      <c r="AD73" s="723"/>
      <c r="AE73" s="850"/>
      <c r="AF73" s="712"/>
      <c r="AG73" s="712"/>
      <c r="AH73" s="712"/>
      <c r="AI73" s="712"/>
      <c r="AJ73" s="712"/>
      <c r="AK73" s="712"/>
      <c r="AL73" s="712"/>
      <c r="AM73" s="712"/>
      <c r="AN73" s="712"/>
      <c r="AO73" s="712"/>
      <c r="AP73" s="712"/>
      <c r="AQ73" s="712"/>
      <c r="AR73" s="712"/>
      <c r="AS73" s="712"/>
      <c r="AT73" s="712"/>
      <c r="AU73" s="712"/>
      <c r="AV73" s="712"/>
      <c r="AW73" s="712"/>
      <c r="AX73" s="712"/>
      <c r="AY73" s="712"/>
      <c r="AZ73" s="712"/>
      <c r="BA73" s="712"/>
      <c r="BB73" s="712"/>
      <c r="BC73" s="712"/>
      <c r="BD73" s="712"/>
      <c r="BE73" s="712"/>
      <c r="BF73" s="712"/>
      <c r="BG73" s="712"/>
      <c r="BH73" s="712"/>
      <c r="BI73" s="831"/>
      <c r="BJ73" s="831"/>
      <c r="BK73" s="831"/>
      <c r="BL73" s="831"/>
      <c r="BM73" s="831"/>
      <c r="BN73" s="831"/>
      <c r="BO73" s="831"/>
      <c r="BP73" s="831"/>
      <c r="BQ73" s="831"/>
      <c r="BR73" s="831"/>
      <c r="BS73" s="831"/>
      <c r="BT73" s="831"/>
      <c r="BU73" s="831"/>
      <c r="BV73" s="831"/>
      <c r="BW73" s="831"/>
      <c r="BX73" s="831"/>
      <c r="BY73" s="831"/>
      <c r="BZ73" s="831"/>
      <c r="CA73" s="831"/>
      <c r="CB73" s="831"/>
      <c r="CC73" s="831"/>
      <c r="CD73" s="831"/>
      <c r="CE73" s="831"/>
      <c r="CF73" s="831"/>
      <c r="CG73" s="831"/>
      <c r="CH73" s="831"/>
      <c r="CI73" s="831"/>
      <c r="CJ73" s="831"/>
      <c r="CK73" s="831"/>
      <c r="CL73" s="831"/>
      <c r="CM73" s="831"/>
      <c r="CN73" s="831"/>
      <c r="CO73" s="831"/>
      <c r="CP73" s="831"/>
      <c r="CQ73" s="831"/>
      <c r="CR73" s="831"/>
      <c r="CS73" s="831"/>
      <c r="CT73" s="831"/>
      <c r="CU73" s="831"/>
      <c r="CV73" s="831"/>
      <c r="CW73" s="831"/>
      <c r="CX73" s="831"/>
      <c r="CY73" s="831"/>
      <c r="CZ73" s="831"/>
      <c r="DA73" s="831"/>
      <c r="DB73" s="831"/>
      <c r="DC73" s="1061"/>
      <c r="DD73" s="1069"/>
      <c r="DE73" s="792"/>
      <c r="DF73" s="792"/>
      <c r="DG73" s="792"/>
      <c r="DH73" s="792"/>
      <c r="DI73" s="792"/>
      <c r="DJ73" s="792"/>
      <c r="DK73" s="792"/>
      <c r="DL73" s="792"/>
      <c r="DM73" s="792"/>
      <c r="DN73" s="792"/>
      <c r="DO73" s="792"/>
      <c r="DP73" s="792"/>
      <c r="DR73" s="1098">
        <f>COUNTA(DE73:DP73)</f>
        <v>0</v>
      </c>
      <c r="DS73" s="817"/>
      <c r="DT73" s="775" t="s">
        <v>738</v>
      </c>
    </row>
    <row r="74" spans="2:124" ht="13.5" customHeight="1" x14ac:dyDescent="0.2">
      <c r="B74" s="819"/>
      <c r="C74" s="900"/>
      <c r="D74" s="705">
        <f t="shared" si="16"/>
        <v>0</v>
      </c>
      <c r="E74" s="948"/>
      <c r="F74" s="757">
        <f t="shared" ref="F74:F75" si="27">COUNTA(G74:M74)</f>
        <v>0</v>
      </c>
      <c r="H74" s="748"/>
      <c r="I74" s="748"/>
      <c r="J74" s="748"/>
      <c r="K74" s="748"/>
      <c r="L74" s="748"/>
      <c r="M74" s="749"/>
      <c r="N74" s="948"/>
      <c r="O74" s="960">
        <f>COUNTA(P74:T74)</f>
        <v>0</v>
      </c>
      <c r="P74" s="935"/>
      <c r="Q74" s="748"/>
      <c r="R74" s="748"/>
      <c r="S74" s="748"/>
      <c r="T74" s="749"/>
      <c r="U74" s="948"/>
      <c r="V74" s="960"/>
      <c r="W74" s="935"/>
      <c r="X74" s="748"/>
      <c r="Y74" s="748"/>
      <c r="Z74" s="748"/>
      <c r="AA74" s="748"/>
      <c r="AB74" s="748"/>
      <c r="AC74" s="749"/>
      <c r="AD74" s="723"/>
      <c r="AE74" s="984"/>
      <c r="AF74" s="748"/>
      <c r="AG74" s="748"/>
      <c r="AH74" s="748"/>
      <c r="AI74" s="748"/>
      <c r="AJ74" s="748"/>
      <c r="AK74" s="748"/>
      <c r="AL74" s="748"/>
      <c r="AM74" s="748"/>
      <c r="AN74" s="748"/>
      <c r="AO74" s="748"/>
      <c r="AP74" s="748"/>
      <c r="AQ74" s="748"/>
      <c r="AR74" s="748"/>
      <c r="AS74" s="748"/>
      <c r="AT74" s="748"/>
      <c r="AU74" s="748"/>
      <c r="AV74" s="748"/>
      <c r="AW74" s="748"/>
      <c r="AX74" s="748"/>
      <c r="AY74" s="748"/>
      <c r="AZ74" s="748"/>
      <c r="BA74" s="748"/>
      <c r="BB74" s="748"/>
      <c r="BC74" s="748"/>
      <c r="BD74" s="748"/>
      <c r="BE74" s="748"/>
      <c r="BF74" s="748"/>
      <c r="BG74" s="748"/>
      <c r="BH74" s="748"/>
      <c r="BI74" s="854"/>
      <c r="BJ74" s="854"/>
      <c r="BK74" s="854"/>
      <c r="BL74" s="854"/>
      <c r="BM74" s="854"/>
      <c r="BN74" s="854"/>
      <c r="BO74" s="854"/>
      <c r="BP74" s="854"/>
      <c r="BQ74" s="854"/>
      <c r="BR74" s="854"/>
      <c r="BS74" s="854"/>
      <c r="BT74" s="854"/>
      <c r="BU74" s="854"/>
      <c r="BV74" s="854"/>
      <c r="BW74" s="854"/>
      <c r="BX74" s="854"/>
      <c r="BY74" s="854"/>
      <c r="BZ74" s="854"/>
      <c r="CA74" s="854"/>
      <c r="CB74" s="854"/>
      <c r="CC74" s="854"/>
      <c r="CD74" s="854"/>
      <c r="CE74" s="854"/>
      <c r="CF74" s="854"/>
      <c r="CG74" s="854"/>
      <c r="CH74" s="854"/>
      <c r="CI74" s="854"/>
      <c r="CJ74" s="854"/>
      <c r="CK74" s="854"/>
      <c r="CL74" s="854"/>
      <c r="CM74" s="854"/>
      <c r="CN74" s="854"/>
      <c r="CO74" s="854"/>
      <c r="CP74" s="854"/>
      <c r="CQ74" s="854"/>
      <c r="CR74" s="854"/>
      <c r="CS74" s="854"/>
      <c r="CT74" s="854"/>
      <c r="CU74" s="854"/>
      <c r="CV74" s="854"/>
      <c r="CW74" s="854"/>
      <c r="CX74" s="854"/>
      <c r="CY74" s="854"/>
      <c r="CZ74" s="854"/>
      <c r="DA74" s="854"/>
      <c r="DB74" s="854"/>
      <c r="DC74" s="1065"/>
      <c r="DD74" s="1069"/>
      <c r="DE74" s="948"/>
      <c r="DF74" s="948"/>
      <c r="DG74" s="948"/>
      <c r="DH74" s="948"/>
      <c r="DI74" s="948"/>
      <c r="DJ74" s="948"/>
      <c r="DK74" s="948"/>
      <c r="DL74" s="948"/>
      <c r="DM74" s="948"/>
      <c r="DN74" s="948"/>
      <c r="DO74" s="948"/>
      <c r="DP74" s="948"/>
      <c r="DR74" s="1098">
        <f>COUNTA(DE74:DP74)</f>
        <v>0</v>
      </c>
      <c r="DS74" s="782"/>
      <c r="DT74" s="794"/>
    </row>
    <row r="75" spans="2:124" ht="13.5" customHeight="1" thickBot="1" x14ac:dyDescent="0.25">
      <c r="B75" s="820"/>
      <c r="C75" s="901"/>
      <c r="D75" s="705">
        <f t="shared" si="16"/>
        <v>0</v>
      </c>
      <c r="E75" s="948"/>
      <c r="F75" s="757">
        <f t="shared" si="27"/>
        <v>0</v>
      </c>
      <c r="G75" s="873"/>
      <c r="H75" s="821"/>
      <c r="I75" s="821"/>
      <c r="J75" s="821"/>
      <c r="K75" s="821"/>
      <c r="L75" s="821"/>
      <c r="M75" s="822"/>
      <c r="N75" s="948"/>
      <c r="O75" s="974">
        <f>COUNTA(P75:T75)</f>
        <v>0</v>
      </c>
      <c r="P75" s="936"/>
      <c r="Q75" s="821"/>
      <c r="R75" s="821"/>
      <c r="S75" s="821"/>
      <c r="T75" s="822"/>
      <c r="U75" s="948"/>
      <c r="V75" s="974"/>
      <c r="W75" s="936"/>
      <c r="X75" s="821"/>
      <c r="Y75" s="821"/>
      <c r="Z75" s="821"/>
      <c r="AA75" s="821"/>
      <c r="AB75" s="821"/>
      <c r="AC75" s="822"/>
      <c r="AD75" s="723"/>
      <c r="AE75" s="986"/>
      <c r="AF75" s="821"/>
      <c r="AG75" s="821"/>
      <c r="AH75" s="821"/>
      <c r="AI75" s="821"/>
      <c r="AJ75" s="821"/>
      <c r="AK75" s="821"/>
      <c r="AL75" s="821"/>
      <c r="AM75" s="821"/>
      <c r="AN75" s="821"/>
      <c r="AO75" s="821"/>
      <c r="AP75" s="821"/>
      <c r="AQ75" s="821"/>
      <c r="AR75" s="821"/>
      <c r="AS75" s="821"/>
      <c r="AT75" s="821"/>
      <c r="AU75" s="821"/>
      <c r="AV75" s="821"/>
      <c r="AW75" s="821"/>
      <c r="AX75" s="821"/>
      <c r="AY75" s="821"/>
      <c r="AZ75" s="821"/>
      <c r="BA75" s="821"/>
      <c r="BB75" s="821"/>
      <c r="BC75" s="821"/>
      <c r="BD75" s="821"/>
      <c r="BE75" s="821"/>
      <c r="BF75" s="821"/>
      <c r="BG75" s="821"/>
      <c r="BH75" s="821"/>
      <c r="BI75" s="855"/>
      <c r="BJ75" s="855"/>
      <c r="BK75" s="855"/>
      <c r="BL75" s="855"/>
      <c r="BM75" s="855"/>
      <c r="BN75" s="855"/>
      <c r="BO75" s="855"/>
      <c r="BP75" s="855"/>
      <c r="BQ75" s="855"/>
      <c r="BR75" s="855"/>
      <c r="BS75" s="855"/>
      <c r="BT75" s="855"/>
      <c r="BU75" s="855"/>
      <c r="BV75" s="855"/>
      <c r="BW75" s="855"/>
      <c r="BX75" s="855"/>
      <c r="BY75" s="855"/>
      <c r="BZ75" s="855"/>
      <c r="CA75" s="855"/>
      <c r="CB75" s="855"/>
      <c r="CC75" s="855"/>
      <c r="CD75" s="855"/>
      <c r="CE75" s="855"/>
      <c r="CF75" s="855"/>
      <c r="CG75" s="855"/>
      <c r="CH75" s="855"/>
      <c r="CI75" s="855"/>
      <c r="CJ75" s="855"/>
      <c r="CK75" s="855"/>
      <c r="CL75" s="855"/>
      <c r="CM75" s="855"/>
      <c r="CN75" s="855"/>
      <c r="CO75" s="855"/>
      <c r="CP75" s="855"/>
      <c r="CQ75" s="855"/>
      <c r="CR75" s="855"/>
      <c r="CS75" s="855"/>
      <c r="CT75" s="855"/>
      <c r="CU75" s="855"/>
      <c r="CV75" s="855"/>
      <c r="CW75" s="855"/>
      <c r="CX75" s="855"/>
      <c r="CY75" s="855"/>
      <c r="CZ75" s="855"/>
      <c r="DA75" s="855"/>
      <c r="DB75" s="855"/>
      <c r="DC75" s="1066"/>
      <c r="DD75" s="1069"/>
      <c r="DE75" s="949"/>
      <c r="DF75" s="949"/>
      <c r="DG75" s="949"/>
      <c r="DH75" s="949"/>
      <c r="DI75" s="949"/>
      <c r="DJ75" s="949"/>
      <c r="DK75" s="949"/>
      <c r="DL75" s="949"/>
      <c r="DM75" s="949"/>
      <c r="DN75" s="949"/>
      <c r="DO75" s="949"/>
      <c r="DP75" s="949"/>
      <c r="DR75" s="1098">
        <f>COUNTA(DE75:DP75)</f>
        <v>0</v>
      </c>
      <c r="DS75" s="782"/>
      <c r="DT75" s="1114"/>
    </row>
    <row r="76" spans="2:124" ht="15.75" customHeight="1" thickBot="1" x14ac:dyDescent="0.3">
      <c r="B76" s="813" t="s">
        <v>735</v>
      </c>
      <c r="C76" s="1022"/>
      <c r="D76" s="882">
        <f t="shared" si="16"/>
        <v>0</v>
      </c>
      <c r="E76" s="948"/>
      <c r="F76" s="1016">
        <f>SUM(G76:M76)</f>
        <v>0</v>
      </c>
      <c r="G76" s="882">
        <f>COUNTA(G77:G79)</f>
        <v>0</v>
      </c>
      <c r="H76" s="754">
        <f t="shared" ref="H76:BT76" si="28">COUNTA(H77:H79)</f>
        <v>0</v>
      </c>
      <c r="I76" s="754">
        <f t="shared" si="28"/>
        <v>0</v>
      </c>
      <c r="J76" s="754">
        <f t="shared" si="28"/>
        <v>0</v>
      </c>
      <c r="K76" s="754">
        <f t="shared" si="28"/>
        <v>0</v>
      </c>
      <c r="L76" s="754">
        <f t="shared" si="28"/>
        <v>0</v>
      </c>
      <c r="M76" s="755">
        <f t="shared" si="28"/>
        <v>0</v>
      </c>
      <c r="N76" s="948"/>
      <c r="O76" s="1016">
        <f>SUM(P76:T76)</f>
        <v>0</v>
      </c>
      <c r="P76" s="1015">
        <f t="shared" si="28"/>
        <v>0</v>
      </c>
      <c r="Q76" s="754">
        <f t="shared" si="28"/>
        <v>0</v>
      </c>
      <c r="R76" s="754">
        <f t="shared" si="28"/>
        <v>0</v>
      </c>
      <c r="S76" s="754">
        <f t="shared" si="28"/>
        <v>0</v>
      </c>
      <c r="T76" s="755">
        <f t="shared" si="28"/>
        <v>0</v>
      </c>
      <c r="U76" s="948"/>
      <c r="V76" s="1016">
        <f>SUM(W76:AC76)</f>
        <v>0</v>
      </c>
      <c r="W76" s="1015">
        <f t="shared" si="28"/>
        <v>0</v>
      </c>
      <c r="X76" s="754">
        <f t="shared" si="28"/>
        <v>0</v>
      </c>
      <c r="Y76" s="754">
        <f t="shared" si="28"/>
        <v>0</v>
      </c>
      <c r="Z76" s="754">
        <f t="shared" si="28"/>
        <v>0</v>
      </c>
      <c r="AA76" s="754">
        <f t="shared" si="28"/>
        <v>0</v>
      </c>
      <c r="AB76" s="754">
        <f t="shared" si="28"/>
        <v>0</v>
      </c>
      <c r="AC76" s="755">
        <f t="shared" si="28"/>
        <v>0</v>
      </c>
      <c r="AD76" s="723"/>
      <c r="AE76" s="1021"/>
      <c r="AF76" s="754">
        <f t="shared" si="28"/>
        <v>0</v>
      </c>
      <c r="AG76" s="754">
        <f t="shared" si="28"/>
        <v>0</v>
      </c>
      <c r="AH76" s="754">
        <f t="shared" si="28"/>
        <v>0</v>
      </c>
      <c r="AI76" s="754">
        <f t="shared" si="28"/>
        <v>0</v>
      </c>
      <c r="AJ76" s="754">
        <f t="shared" si="28"/>
        <v>0</v>
      </c>
      <c r="AK76" s="754">
        <f t="shared" si="28"/>
        <v>0</v>
      </c>
      <c r="AL76" s="754">
        <f t="shared" si="28"/>
        <v>0</v>
      </c>
      <c r="AM76" s="754">
        <f t="shared" si="28"/>
        <v>0</v>
      </c>
      <c r="AN76" s="754">
        <f t="shared" si="28"/>
        <v>0</v>
      </c>
      <c r="AO76" s="754">
        <f t="shared" si="28"/>
        <v>0</v>
      </c>
      <c r="AP76" s="754">
        <f t="shared" si="28"/>
        <v>0</v>
      </c>
      <c r="AQ76" s="754">
        <f t="shared" si="28"/>
        <v>0</v>
      </c>
      <c r="AR76" s="754">
        <f t="shared" si="28"/>
        <v>0</v>
      </c>
      <c r="AS76" s="754">
        <f t="shared" si="28"/>
        <v>0</v>
      </c>
      <c r="AT76" s="754">
        <f t="shared" si="28"/>
        <v>0</v>
      </c>
      <c r="AU76" s="754">
        <f t="shared" si="28"/>
        <v>0</v>
      </c>
      <c r="AV76" s="754">
        <f t="shared" si="28"/>
        <v>0</v>
      </c>
      <c r="AW76" s="754">
        <f t="shared" si="28"/>
        <v>0</v>
      </c>
      <c r="AX76" s="754">
        <f t="shared" si="28"/>
        <v>0</v>
      </c>
      <c r="AY76" s="754">
        <f t="shared" si="28"/>
        <v>0</v>
      </c>
      <c r="AZ76" s="754">
        <f t="shared" si="28"/>
        <v>0</v>
      </c>
      <c r="BA76" s="754">
        <f t="shared" si="28"/>
        <v>0</v>
      </c>
      <c r="BB76" s="754">
        <f t="shared" si="28"/>
        <v>0</v>
      </c>
      <c r="BC76" s="754">
        <f t="shared" si="28"/>
        <v>0</v>
      </c>
      <c r="BD76" s="754">
        <f t="shared" si="28"/>
        <v>0</v>
      </c>
      <c r="BE76" s="754">
        <f t="shared" si="28"/>
        <v>0</v>
      </c>
      <c r="BF76" s="754">
        <f t="shared" si="28"/>
        <v>0</v>
      </c>
      <c r="BG76" s="754">
        <f t="shared" si="28"/>
        <v>0</v>
      </c>
      <c r="BH76" s="754">
        <f t="shared" si="28"/>
        <v>0</v>
      </c>
      <c r="BI76" s="754">
        <f t="shared" si="28"/>
        <v>0</v>
      </c>
      <c r="BJ76" s="754">
        <f t="shared" si="28"/>
        <v>0</v>
      </c>
      <c r="BK76" s="754">
        <f t="shared" si="28"/>
        <v>0</v>
      </c>
      <c r="BL76" s="754">
        <f t="shared" si="28"/>
        <v>0</v>
      </c>
      <c r="BM76" s="754">
        <f t="shared" si="28"/>
        <v>0</v>
      </c>
      <c r="BN76" s="754">
        <f t="shared" si="28"/>
        <v>0</v>
      </c>
      <c r="BO76" s="754">
        <f t="shared" si="28"/>
        <v>0</v>
      </c>
      <c r="BP76" s="754">
        <f t="shared" si="28"/>
        <v>0</v>
      </c>
      <c r="BQ76" s="754">
        <f t="shared" si="28"/>
        <v>0</v>
      </c>
      <c r="BR76" s="754">
        <f t="shared" si="28"/>
        <v>0</v>
      </c>
      <c r="BS76" s="754">
        <f t="shared" si="28"/>
        <v>0</v>
      </c>
      <c r="BT76" s="754">
        <f t="shared" si="28"/>
        <v>0</v>
      </c>
      <c r="BU76" s="754">
        <f t="shared" ref="BU76:DC76" si="29">COUNTA(BU77:BU79)</f>
        <v>0</v>
      </c>
      <c r="BV76" s="754">
        <f t="shared" si="29"/>
        <v>0</v>
      </c>
      <c r="BW76" s="754">
        <f t="shared" si="29"/>
        <v>0</v>
      </c>
      <c r="BX76" s="754">
        <f t="shared" si="29"/>
        <v>0</v>
      </c>
      <c r="BY76" s="754">
        <f t="shared" si="29"/>
        <v>0</v>
      </c>
      <c r="BZ76" s="754">
        <f t="shared" si="29"/>
        <v>0</v>
      </c>
      <c r="CA76" s="754">
        <f t="shared" si="29"/>
        <v>0</v>
      </c>
      <c r="CB76" s="754">
        <f t="shared" si="29"/>
        <v>0</v>
      </c>
      <c r="CC76" s="754">
        <f t="shared" si="29"/>
        <v>0</v>
      </c>
      <c r="CD76" s="754">
        <f t="shared" si="29"/>
        <v>0</v>
      </c>
      <c r="CE76" s="754">
        <f t="shared" si="29"/>
        <v>0</v>
      </c>
      <c r="CF76" s="754">
        <f t="shared" si="29"/>
        <v>0</v>
      </c>
      <c r="CG76" s="754">
        <f t="shared" si="29"/>
        <v>0</v>
      </c>
      <c r="CH76" s="754">
        <f t="shared" si="29"/>
        <v>0</v>
      </c>
      <c r="CI76" s="754">
        <f t="shared" si="29"/>
        <v>0</v>
      </c>
      <c r="CJ76" s="754">
        <f t="shared" si="29"/>
        <v>0</v>
      </c>
      <c r="CK76" s="754">
        <f t="shared" si="29"/>
        <v>0</v>
      </c>
      <c r="CL76" s="754">
        <f t="shared" si="29"/>
        <v>0</v>
      </c>
      <c r="CM76" s="754">
        <f t="shared" si="29"/>
        <v>0</v>
      </c>
      <c r="CN76" s="754">
        <f t="shared" si="29"/>
        <v>0</v>
      </c>
      <c r="CO76" s="754">
        <f t="shared" si="29"/>
        <v>0</v>
      </c>
      <c r="CP76" s="754">
        <f t="shared" si="29"/>
        <v>0</v>
      </c>
      <c r="CQ76" s="754">
        <f t="shared" si="29"/>
        <v>0</v>
      </c>
      <c r="CR76" s="754">
        <f t="shared" si="29"/>
        <v>0</v>
      </c>
      <c r="CS76" s="754">
        <f t="shared" si="29"/>
        <v>0</v>
      </c>
      <c r="CT76" s="754">
        <f t="shared" si="29"/>
        <v>0</v>
      </c>
      <c r="CU76" s="754">
        <f t="shared" si="29"/>
        <v>0</v>
      </c>
      <c r="CV76" s="754">
        <f t="shared" si="29"/>
        <v>0</v>
      </c>
      <c r="CW76" s="754">
        <f t="shared" si="29"/>
        <v>0</v>
      </c>
      <c r="CX76" s="754">
        <f t="shared" si="29"/>
        <v>0</v>
      </c>
      <c r="CY76" s="754">
        <f t="shared" si="29"/>
        <v>0</v>
      </c>
      <c r="CZ76" s="754">
        <f t="shared" si="29"/>
        <v>0</v>
      </c>
      <c r="DA76" s="754">
        <f t="shared" si="29"/>
        <v>0</v>
      </c>
      <c r="DB76" s="754">
        <f t="shared" si="29"/>
        <v>0</v>
      </c>
      <c r="DC76" s="755">
        <f t="shared" si="29"/>
        <v>0</v>
      </c>
      <c r="DD76" s="1069"/>
      <c r="DE76" s="1045">
        <f t="shared" ref="DE76:DP76" si="30">COUNTA(DE77:DE79)</f>
        <v>1</v>
      </c>
      <c r="DF76" s="1045">
        <f t="shared" si="30"/>
        <v>0</v>
      </c>
      <c r="DG76" s="1045">
        <f t="shared" si="30"/>
        <v>0</v>
      </c>
      <c r="DH76" s="1045">
        <f t="shared" si="30"/>
        <v>0</v>
      </c>
      <c r="DI76" s="1045">
        <f t="shared" si="30"/>
        <v>0</v>
      </c>
      <c r="DJ76" s="1045">
        <f t="shared" si="30"/>
        <v>0</v>
      </c>
      <c r="DK76" s="1045">
        <f t="shared" si="30"/>
        <v>0</v>
      </c>
      <c r="DL76" s="1045">
        <f t="shared" si="30"/>
        <v>0</v>
      </c>
      <c r="DM76" s="1045">
        <f t="shared" si="30"/>
        <v>0</v>
      </c>
      <c r="DN76" s="1045">
        <f t="shared" si="30"/>
        <v>0</v>
      </c>
      <c r="DO76" s="1045">
        <f t="shared" si="30"/>
        <v>0</v>
      </c>
      <c r="DP76" s="1045">
        <f t="shared" si="30"/>
        <v>0</v>
      </c>
      <c r="DR76" s="1115">
        <f>SUM(DR77:DR79)</f>
        <v>1</v>
      </c>
      <c r="DS76" s="773"/>
      <c r="DT76" s="1116" t="s">
        <v>735</v>
      </c>
    </row>
    <row r="77" spans="2:124" ht="13.5" customHeight="1" x14ac:dyDescent="0.2">
      <c r="B77" s="743" t="s">
        <v>773</v>
      </c>
      <c r="C77" s="895"/>
      <c r="D77" s="709">
        <f t="shared" si="16"/>
        <v>0</v>
      </c>
      <c r="E77" s="948"/>
      <c r="F77" s="879">
        <f>COUNTA(G77:M77)</f>
        <v>0</v>
      </c>
      <c r="G77" s="709"/>
      <c r="H77" s="744"/>
      <c r="I77" s="744"/>
      <c r="J77" s="744"/>
      <c r="K77" s="744"/>
      <c r="L77" s="744"/>
      <c r="M77" s="746"/>
      <c r="N77" s="948"/>
      <c r="O77" s="756">
        <f>COUNTA(P77:T77)</f>
        <v>0</v>
      </c>
      <c r="P77" s="932"/>
      <c r="Q77" s="717"/>
      <c r="R77" s="717"/>
      <c r="S77" s="717"/>
      <c r="T77" s="737"/>
      <c r="U77" s="948"/>
      <c r="V77" s="756"/>
      <c r="W77" s="932"/>
      <c r="X77" s="717"/>
      <c r="Y77" s="717"/>
      <c r="Z77" s="717"/>
      <c r="AA77" s="717"/>
      <c r="AB77" s="717"/>
      <c r="AC77" s="737"/>
      <c r="AD77" s="723"/>
      <c r="AE77" s="851"/>
      <c r="AF77" s="717"/>
      <c r="AG77" s="717"/>
      <c r="AH77" s="717"/>
      <c r="AI77" s="717"/>
      <c r="AJ77" s="717"/>
      <c r="AK77" s="717"/>
      <c r="AL77" s="717"/>
      <c r="AM77" s="717"/>
      <c r="AN77" s="717"/>
      <c r="AO77" s="717"/>
      <c r="AP77" s="717"/>
      <c r="AQ77" s="717"/>
      <c r="AR77" s="717"/>
      <c r="AS77" s="717"/>
      <c r="AT77" s="717"/>
      <c r="AU77" s="717"/>
      <c r="AV77" s="717"/>
      <c r="AW77" s="717"/>
      <c r="AX77" s="717"/>
      <c r="AY77" s="717"/>
      <c r="AZ77" s="717"/>
      <c r="BA77" s="717"/>
      <c r="BB77" s="717"/>
      <c r="BC77" s="717"/>
      <c r="BD77" s="717"/>
      <c r="BE77" s="717"/>
      <c r="BF77" s="717"/>
      <c r="BG77" s="717"/>
      <c r="BH77" s="717"/>
      <c r="BI77" s="845"/>
      <c r="BJ77" s="845"/>
      <c r="BK77" s="845"/>
      <c r="BL77" s="845"/>
      <c r="BM77" s="845"/>
      <c r="BN77" s="845"/>
      <c r="BO77" s="845"/>
      <c r="BP77" s="845"/>
      <c r="BQ77" s="845"/>
      <c r="BR77" s="845"/>
      <c r="BS77" s="845"/>
      <c r="BT77" s="845"/>
      <c r="BU77" s="845"/>
      <c r="BV77" s="845"/>
      <c r="BW77" s="845"/>
      <c r="BX77" s="845"/>
      <c r="BY77" s="845"/>
      <c r="BZ77" s="845"/>
      <c r="CA77" s="845"/>
      <c r="CB77" s="845"/>
      <c r="CC77" s="845"/>
      <c r="CD77" s="845"/>
      <c r="CE77" s="845"/>
      <c r="CF77" s="845"/>
      <c r="CG77" s="845"/>
      <c r="CH77" s="845"/>
      <c r="CI77" s="845"/>
      <c r="CJ77" s="845"/>
      <c r="CK77" s="845"/>
      <c r="CL77" s="845"/>
      <c r="CM77" s="845"/>
      <c r="CN77" s="845"/>
      <c r="CO77" s="845"/>
      <c r="CP77" s="845"/>
      <c r="CQ77" s="845"/>
      <c r="CR77" s="845"/>
      <c r="CS77" s="845"/>
      <c r="CT77" s="845"/>
      <c r="CU77" s="845"/>
      <c r="CV77" s="845"/>
      <c r="CW77" s="845"/>
      <c r="CX77" s="845"/>
      <c r="CY77" s="845"/>
      <c r="CZ77" s="845"/>
      <c r="DA77" s="845"/>
      <c r="DB77" s="845"/>
      <c r="DC77" s="1060"/>
      <c r="DD77" s="1069"/>
      <c r="DE77" s="1041" t="s">
        <v>745</v>
      </c>
      <c r="DF77" s="877"/>
      <c r="DG77" s="877"/>
      <c r="DH77" s="877"/>
      <c r="DI77" s="877"/>
      <c r="DJ77" s="877"/>
      <c r="DK77" s="877"/>
      <c r="DL77" s="877"/>
      <c r="DM77" s="877"/>
      <c r="DN77" s="877"/>
      <c r="DO77" s="877"/>
      <c r="DP77" s="877"/>
      <c r="DR77" s="1128">
        <f>COUNTA(DE77:DP77)</f>
        <v>1</v>
      </c>
      <c r="DS77" s="817"/>
      <c r="DT77" s="818" t="s">
        <v>773</v>
      </c>
    </row>
    <row r="78" spans="2:124" ht="13.5" customHeight="1" x14ac:dyDescent="0.2">
      <c r="B78" s="741"/>
      <c r="C78" s="897"/>
      <c r="D78" s="705">
        <f t="shared" si="16"/>
        <v>0</v>
      </c>
      <c r="E78" s="948"/>
      <c r="F78" s="757">
        <f>COUNTA(G78:M78)</f>
        <v>0</v>
      </c>
      <c r="G78" s="710"/>
      <c r="H78" s="742"/>
      <c r="I78" s="742"/>
      <c r="J78" s="742"/>
      <c r="K78" s="742"/>
      <c r="L78" s="742"/>
      <c r="M78" s="747"/>
      <c r="N78" s="948"/>
      <c r="O78" s="757">
        <f>COUNTA(P78:T78)</f>
        <v>0</v>
      </c>
      <c r="P78" s="870"/>
      <c r="Q78" s="712"/>
      <c r="R78" s="712"/>
      <c r="S78" s="712"/>
      <c r="T78" s="738"/>
      <c r="U78" s="948"/>
      <c r="V78" s="757"/>
      <c r="W78" s="870"/>
      <c r="X78" s="712"/>
      <c r="Y78" s="712"/>
      <c r="Z78" s="712"/>
      <c r="AA78" s="712"/>
      <c r="AB78" s="712"/>
      <c r="AC78" s="738"/>
      <c r="AD78" s="723"/>
      <c r="AE78" s="850"/>
      <c r="AF78" s="712"/>
      <c r="AG78" s="712"/>
      <c r="AH78" s="712"/>
      <c r="AI78" s="712"/>
      <c r="AJ78" s="712"/>
      <c r="AK78" s="712"/>
      <c r="AL78" s="712"/>
      <c r="AM78" s="712"/>
      <c r="AN78" s="712"/>
      <c r="AO78" s="712"/>
      <c r="AP78" s="712"/>
      <c r="AQ78" s="712"/>
      <c r="AR78" s="712"/>
      <c r="AS78" s="712"/>
      <c r="AT78" s="712"/>
      <c r="AU78" s="712"/>
      <c r="AV78" s="712"/>
      <c r="AW78" s="712"/>
      <c r="AX78" s="712"/>
      <c r="AY78" s="712"/>
      <c r="AZ78" s="712"/>
      <c r="BA78" s="712"/>
      <c r="BB78" s="712"/>
      <c r="BC78" s="712"/>
      <c r="BD78" s="712"/>
      <c r="BE78" s="712"/>
      <c r="BF78" s="712"/>
      <c r="BG78" s="712"/>
      <c r="BH78" s="712"/>
      <c r="BI78" s="831"/>
      <c r="BJ78" s="831"/>
      <c r="BK78" s="831"/>
      <c r="BL78" s="831"/>
      <c r="BM78" s="831"/>
      <c r="BN78" s="831"/>
      <c r="BO78" s="831"/>
      <c r="BP78" s="831"/>
      <c r="BQ78" s="831"/>
      <c r="BR78" s="831"/>
      <c r="BS78" s="831"/>
      <c r="BT78" s="831"/>
      <c r="BU78" s="831"/>
      <c r="BV78" s="831"/>
      <c r="BW78" s="831"/>
      <c r="BX78" s="831"/>
      <c r="BY78" s="831"/>
      <c r="BZ78" s="831"/>
      <c r="CA78" s="831"/>
      <c r="CB78" s="831"/>
      <c r="CC78" s="831"/>
      <c r="CD78" s="831"/>
      <c r="CE78" s="831"/>
      <c r="CF78" s="831"/>
      <c r="CG78" s="831"/>
      <c r="CH78" s="831"/>
      <c r="CI78" s="831"/>
      <c r="CJ78" s="831"/>
      <c r="CK78" s="831"/>
      <c r="CL78" s="831"/>
      <c r="CM78" s="831"/>
      <c r="CN78" s="831"/>
      <c r="CO78" s="831"/>
      <c r="CP78" s="831"/>
      <c r="CQ78" s="831"/>
      <c r="CR78" s="831"/>
      <c r="CS78" s="831"/>
      <c r="CT78" s="831"/>
      <c r="CU78" s="831"/>
      <c r="CV78" s="831"/>
      <c r="CW78" s="831"/>
      <c r="CX78" s="831"/>
      <c r="CY78" s="831"/>
      <c r="CZ78" s="831"/>
      <c r="DA78" s="831"/>
      <c r="DB78" s="831"/>
      <c r="DC78" s="1061"/>
      <c r="DD78" s="1069"/>
      <c r="DE78" s="1043"/>
      <c r="DF78" s="1043"/>
      <c r="DG78" s="1043"/>
      <c r="DH78" s="1043"/>
      <c r="DI78" s="1043"/>
      <c r="DJ78" s="1043"/>
      <c r="DK78" s="1043"/>
      <c r="DL78" s="1043"/>
      <c r="DM78" s="1043"/>
      <c r="DN78" s="1043"/>
      <c r="DO78" s="1043"/>
      <c r="DP78" s="1043"/>
      <c r="DR78" s="1098">
        <f>COUNTA(DE78:DP78)</f>
        <v>0</v>
      </c>
      <c r="DS78" s="782"/>
      <c r="DT78" s="807"/>
    </row>
    <row r="79" spans="2:124" ht="13.5" customHeight="1" thickBot="1" x14ac:dyDescent="0.25">
      <c r="B79" s="721"/>
      <c r="C79" s="902"/>
      <c r="D79" s="874">
        <f t="shared" si="16"/>
        <v>0</v>
      </c>
      <c r="E79" s="948"/>
      <c r="F79" s="881">
        <f>COUNTA(G79:M79)</f>
        <v>0</v>
      </c>
      <c r="G79" s="874"/>
      <c r="H79" s="722"/>
      <c r="I79" s="722"/>
      <c r="J79" s="722"/>
      <c r="K79" s="722"/>
      <c r="L79" s="722"/>
      <c r="M79" s="739"/>
      <c r="N79" s="948"/>
      <c r="O79" s="881">
        <f>COUNTA(P79:T79)</f>
        <v>0</v>
      </c>
      <c r="P79" s="937"/>
      <c r="Q79" s="722"/>
      <c r="R79" s="722"/>
      <c r="S79" s="722"/>
      <c r="T79" s="739"/>
      <c r="U79" s="948"/>
      <c r="V79" s="881"/>
      <c r="W79" s="937"/>
      <c r="X79" s="722"/>
      <c r="Y79" s="722"/>
      <c r="Z79" s="722"/>
      <c r="AA79" s="722"/>
      <c r="AB79" s="722"/>
      <c r="AC79" s="739"/>
      <c r="AD79" s="723"/>
      <c r="AE79" s="856"/>
      <c r="AF79" s="722"/>
      <c r="AG79" s="722"/>
      <c r="AH79" s="722"/>
      <c r="AI79" s="722"/>
      <c r="AJ79" s="722"/>
      <c r="AK79" s="722"/>
      <c r="AL79" s="722"/>
      <c r="AM79" s="722"/>
      <c r="AN79" s="722"/>
      <c r="AO79" s="722"/>
      <c r="AP79" s="722"/>
      <c r="AQ79" s="722"/>
      <c r="AR79" s="722"/>
      <c r="AS79" s="722"/>
      <c r="AT79" s="722"/>
      <c r="AU79" s="722"/>
      <c r="AV79" s="722"/>
      <c r="AW79" s="722"/>
      <c r="AX79" s="722"/>
      <c r="AY79" s="722"/>
      <c r="AZ79" s="722"/>
      <c r="BA79" s="722"/>
      <c r="BB79" s="722"/>
      <c r="BC79" s="722"/>
      <c r="BD79" s="722"/>
      <c r="BE79" s="722"/>
      <c r="BF79" s="722"/>
      <c r="BG79" s="722"/>
      <c r="BH79" s="722"/>
      <c r="BI79" s="857"/>
      <c r="BJ79" s="857"/>
      <c r="BK79" s="857"/>
      <c r="BL79" s="857"/>
      <c r="BM79" s="857"/>
      <c r="BN79" s="857"/>
      <c r="BO79" s="857"/>
      <c r="BP79" s="857"/>
      <c r="BQ79" s="857"/>
      <c r="BR79" s="857"/>
      <c r="BS79" s="857"/>
      <c r="BT79" s="857"/>
      <c r="BU79" s="857"/>
      <c r="BV79" s="857"/>
      <c r="BW79" s="857"/>
      <c r="BX79" s="857"/>
      <c r="BY79" s="857"/>
      <c r="BZ79" s="857"/>
      <c r="CA79" s="857"/>
      <c r="CB79" s="857"/>
      <c r="CC79" s="857"/>
      <c r="CD79" s="857"/>
      <c r="CE79" s="857"/>
      <c r="CF79" s="857"/>
      <c r="CG79" s="857"/>
      <c r="CH79" s="857"/>
      <c r="CI79" s="857"/>
      <c r="CJ79" s="857"/>
      <c r="CK79" s="857"/>
      <c r="CL79" s="857"/>
      <c r="CM79" s="857"/>
      <c r="CN79" s="857"/>
      <c r="CO79" s="857"/>
      <c r="CP79" s="857"/>
      <c r="CQ79" s="857"/>
      <c r="CR79" s="857"/>
      <c r="CS79" s="857"/>
      <c r="CT79" s="857"/>
      <c r="CU79" s="857"/>
      <c r="CV79" s="857"/>
      <c r="CW79" s="857"/>
      <c r="CX79" s="857"/>
      <c r="CY79" s="857"/>
      <c r="CZ79" s="857"/>
      <c r="DA79" s="857"/>
      <c r="DB79" s="857"/>
      <c r="DC79" s="1067"/>
      <c r="DD79" s="1069"/>
      <c r="DE79" s="1046"/>
      <c r="DF79" s="1046"/>
      <c r="DG79" s="1046"/>
      <c r="DH79" s="1046"/>
      <c r="DI79" s="1046"/>
      <c r="DJ79" s="1046"/>
      <c r="DK79" s="1046"/>
      <c r="DL79" s="1046"/>
      <c r="DM79" s="1046"/>
      <c r="DN79" s="1046"/>
      <c r="DO79" s="1046"/>
      <c r="DP79" s="1046"/>
      <c r="DR79" s="1117">
        <f>COUNTA(DE79:DP79)</f>
        <v>0</v>
      </c>
      <c r="DS79" s="740"/>
      <c r="DT79" s="776"/>
    </row>
    <row r="80" spans="2:124" ht="13.5" thickTop="1" x14ac:dyDescent="0.2">
      <c r="F80" s="723"/>
      <c r="N80" s="952"/>
      <c r="O80" s="723"/>
      <c r="U80" s="952"/>
      <c r="AE80" s="723"/>
      <c r="DE80" s="950"/>
      <c r="DF80" s="950"/>
      <c r="DG80" s="950"/>
      <c r="DH80" s="950"/>
      <c r="DI80" s="950"/>
      <c r="DJ80" s="950"/>
      <c r="DK80" s="950"/>
      <c r="DL80" s="950"/>
      <c r="DM80" s="950"/>
      <c r="DN80" s="950"/>
      <c r="DO80" s="950"/>
      <c r="DP80" s="950"/>
    </row>
    <row r="82" spans="2:123" x14ac:dyDescent="0.2">
      <c r="C82" s="1"/>
      <c r="D82" s="1"/>
      <c r="DR82" s="1"/>
      <c r="DS82" s="1"/>
    </row>
    <row r="83" spans="2:123" ht="16.5" x14ac:dyDescent="0.2">
      <c r="B83" s="917"/>
      <c r="C83" s="918" t="s">
        <v>782</v>
      </c>
      <c r="D83" s="919" t="s">
        <v>807</v>
      </c>
      <c r="E83" s="918"/>
      <c r="F83" s="1"/>
      <c r="DR83" s="919"/>
      <c r="DS83" s="919"/>
    </row>
    <row r="84" spans="2:123" ht="15.75" x14ac:dyDescent="0.2">
      <c r="B84" s="1351" t="s">
        <v>802</v>
      </c>
      <c r="C84" s="1361">
        <f>COUNTIF(G84:DP84,1)+COUNTIF(G84:DP84,2)</f>
        <v>1</v>
      </c>
      <c r="D84" s="1361">
        <f>COUNTIF(G84:DP84,2)</f>
        <v>1</v>
      </c>
      <c r="E84" s="1"/>
      <c r="G84" s="20">
        <f>IF(G$3=$B84,COUNTA(G$7)+COUNTA(G$11),0)</f>
        <v>0</v>
      </c>
      <c r="H84" s="20">
        <f t="shared" ref="H84:BS85" si="31">IF(H$3=$B84,COUNTA(H$7)+COUNTA(H$11),0)</f>
        <v>0</v>
      </c>
      <c r="I84" s="20">
        <f t="shared" si="31"/>
        <v>0</v>
      </c>
      <c r="J84" s="20">
        <f t="shared" si="31"/>
        <v>0</v>
      </c>
      <c r="K84" s="20">
        <f t="shared" si="31"/>
        <v>2</v>
      </c>
      <c r="L84" s="20">
        <f t="shared" si="31"/>
        <v>0</v>
      </c>
      <c r="M84" s="20">
        <f t="shared" si="31"/>
        <v>0</v>
      </c>
      <c r="N84" s="20">
        <f t="shared" si="31"/>
        <v>0</v>
      </c>
      <c r="O84" s="20">
        <f t="shared" si="31"/>
        <v>0</v>
      </c>
      <c r="P84" s="20">
        <f t="shared" si="31"/>
        <v>0</v>
      </c>
      <c r="Q84" s="20">
        <f t="shared" si="31"/>
        <v>0</v>
      </c>
      <c r="R84" s="20">
        <f t="shared" si="31"/>
        <v>0</v>
      </c>
      <c r="S84" s="20">
        <f t="shared" si="31"/>
        <v>0</v>
      </c>
      <c r="T84" s="20">
        <f t="shared" si="31"/>
        <v>0</v>
      </c>
      <c r="U84" s="20">
        <f t="shared" si="31"/>
        <v>0</v>
      </c>
      <c r="V84" s="20">
        <f t="shared" si="31"/>
        <v>0</v>
      </c>
      <c r="W84" s="20">
        <f t="shared" si="31"/>
        <v>0</v>
      </c>
      <c r="X84" s="20">
        <f t="shared" si="31"/>
        <v>0</v>
      </c>
      <c r="Y84" s="20">
        <f t="shared" si="31"/>
        <v>0</v>
      </c>
      <c r="Z84" s="20">
        <f t="shared" si="31"/>
        <v>0</v>
      </c>
      <c r="AA84" s="20">
        <f t="shared" si="31"/>
        <v>0</v>
      </c>
      <c r="AB84" s="20">
        <f t="shared" si="31"/>
        <v>0</v>
      </c>
      <c r="AC84" s="20">
        <f t="shared" si="31"/>
        <v>0</v>
      </c>
      <c r="AD84" s="20">
        <f t="shared" si="31"/>
        <v>0</v>
      </c>
      <c r="AE84" s="20">
        <f t="shared" si="31"/>
        <v>0</v>
      </c>
      <c r="AF84" s="20">
        <f t="shared" si="31"/>
        <v>0</v>
      </c>
      <c r="AG84" s="20">
        <f t="shared" si="31"/>
        <v>0</v>
      </c>
      <c r="AH84" s="20">
        <f t="shared" si="31"/>
        <v>0</v>
      </c>
      <c r="AI84" s="20">
        <f t="shared" si="31"/>
        <v>0</v>
      </c>
      <c r="AJ84" s="20">
        <f t="shared" si="31"/>
        <v>0</v>
      </c>
      <c r="AK84" s="20">
        <f t="shared" si="31"/>
        <v>0</v>
      </c>
      <c r="AL84" s="20">
        <f t="shared" si="31"/>
        <v>0</v>
      </c>
      <c r="AM84" s="20">
        <f t="shared" si="31"/>
        <v>0</v>
      </c>
      <c r="AN84" s="20">
        <f t="shared" si="31"/>
        <v>0</v>
      </c>
      <c r="AO84" s="20">
        <f t="shared" si="31"/>
        <v>0</v>
      </c>
      <c r="AP84" s="20">
        <f t="shared" si="31"/>
        <v>0</v>
      </c>
      <c r="AQ84" s="20">
        <f t="shared" si="31"/>
        <v>0</v>
      </c>
      <c r="AR84" s="20">
        <f t="shared" si="31"/>
        <v>0</v>
      </c>
      <c r="AS84" s="20">
        <f t="shared" si="31"/>
        <v>0</v>
      </c>
      <c r="AT84" s="20">
        <f t="shared" si="31"/>
        <v>0</v>
      </c>
      <c r="AU84" s="20">
        <f t="shared" si="31"/>
        <v>0</v>
      </c>
      <c r="AV84" s="20">
        <f t="shared" si="31"/>
        <v>0</v>
      </c>
      <c r="AW84" s="20">
        <f t="shared" si="31"/>
        <v>0</v>
      </c>
      <c r="AX84" s="20">
        <f t="shared" si="31"/>
        <v>0</v>
      </c>
      <c r="AY84" s="20">
        <f t="shared" si="31"/>
        <v>0</v>
      </c>
      <c r="AZ84" s="20">
        <f t="shared" si="31"/>
        <v>0</v>
      </c>
      <c r="BA84" s="20">
        <f t="shared" si="31"/>
        <v>0</v>
      </c>
      <c r="BB84" s="20">
        <f t="shared" si="31"/>
        <v>0</v>
      </c>
      <c r="BC84" s="20">
        <f t="shared" si="31"/>
        <v>0</v>
      </c>
      <c r="BD84" s="20">
        <f t="shared" si="31"/>
        <v>0</v>
      </c>
      <c r="BE84" s="20">
        <f t="shared" si="31"/>
        <v>0</v>
      </c>
      <c r="BF84" s="20">
        <f t="shared" si="31"/>
        <v>0</v>
      </c>
      <c r="BG84" s="20">
        <f t="shared" si="31"/>
        <v>0</v>
      </c>
      <c r="BH84" s="20">
        <f t="shared" si="31"/>
        <v>0</v>
      </c>
      <c r="BI84" s="20">
        <f t="shared" si="31"/>
        <v>0</v>
      </c>
      <c r="BJ84" s="20">
        <f t="shared" si="31"/>
        <v>0</v>
      </c>
      <c r="BK84" s="20">
        <f t="shared" si="31"/>
        <v>0</v>
      </c>
      <c r="BL84" s="20">
        <f t="shared" si="31"/>
        <v>0</v>
      </c>
      <c r="BM84" s="20">
        <f t="shared" si="31"/>
        <v>0</v>
      </c>
      <c r="BN84" s="20">
        <f t="shared" si="31"/>
        <v>0</v>
      </c>
      <c r="BO84" s="20">
        <f t="shared" si="31"/>
        <v>0</v>
      </c>
      <c r="BP84" s="20">
        <f t="shared" si="31"/>
        <v>0</v>
      </c>
      <c r="BQ84" s="20">
        <f t="shared" si="31"/>
        <v>0</v>
      </c>
      <c r="BR84" s="20">
        <f t="shared" si="31"/>
        <v>0</v>
      </c>
      <c r="BS84" s="20">
        <f t="shared" si="31"/>
        <v>0</v>
      </c>
      <c r="BT84" s="20">
        <f t="shared" ref="BT84:DP88" si="32">IF(BT$3=$B84,COUNTA(BT$7)+COUNTA(BT$11),0)</f>
        <v>0</v>
      </c>
      <c r="BU84" s="20">
        <f t="shared" si="32"/>
        <v>0</v>
      </c>
      <c r="BV84" s="20">
        <f t="shared" si="32"/>
        <v>0</v>
      </c>
      <c r="BW84" s="20">
        <f t="shared" si="32"/>
        <v>0</v>
      </c>
      <c r="BX84" s="20">
        <f t="shared" si="32"/>
        <v>0</v>
      </c>
      <c r="BY84" s="20">
        <f t="shared" si="32"/>
        <v>0</v>
      </c>
      <c r="BZ84" s="20">
        <f t="shared" si="32"/>
        <v>0</v>
      </c>
      <c r="CA84" s="20">
        <f t="shared" si="32"/>
        <v>0</v>
      </c>
      <c r="CB84" s="20">
        <f t="shared" si="32"/>
        <v>0</v>
      </c>
      <c r="CC84" s="20">
        <f t="shared" si="32"/>
        <v>0</v>
      </c>
      <c r="CD84" s="20">
        <f t="shared" si="32"/>
        <v>0</v>
      </c>
      <c r="CE84" s="20">
        <f t="shared" si="32"/>
        <v>0</v>
      </c>
      <c r="CF84" s="20">
        <f t="shared" si="32"/>
        <v>0</v>
      </c>
      <c r="CG84" s="20">
        <f t="shared" si="32"/>
        <v>0</v>
      </c>
      <c r="CH84" s="20">
        <f t="shared" si="32"/>
        <v>0</v>
      </c>
      <c r="CI84" s="20">
        <f t="shared" si="32"/>
        <v>0</v>
      </c>
      <c r="CJ84" s="20">
        <f t="shared" si="32"/>
        <v>0</v>
      </c>
      <c r="CK84" s="20">
        <f t="shared" si="32"/>
        <v>0</v>
      </c>
      <c r="CL84" s="20">
        <f t="shared" si="32"/>
        <v>0</v>
      </c>
      <c r="CM84" s="20">
        <f t="shared" si="32"/>
        <v>0</v>
      </c>
      <c r="CN84" s="20">
        <f t="shared" si="32"/>
        <v>0</v>
      </c>
      <c r="CO84" s="20">
        <f t="shared" si="32"/>
        <v>0</v>
      </c>
      <c r="CP84" s="20">
        <f t="shared" si="32"/>
        <v>0</v>
      </c>
      <c r="CQ84" s="20">
        <f t="shared" si="32"/>
        <v>0</v>
      </c>
      <c r="CR84" s="20">
        <f t="shared" si="32"/>
        <v>0</v>
      </c>
      <c r="CS84" s="20">
        <f t="shared" si="32"/>
        <v>0</v>
      </c>
      <c r="CT84" s="20">
        <f t="shared" si="32"/>
        <v>0</v>
      </c>
      <c r="CU84" s="20">
        <f t="shared" si="32"/>
        <v>0</v>
      </c>
      <c r="CV84" s="20">
        <f t="shared" si="32"/>
        <v>0</v>
      </c>
      <c r="CW84" s="20">
        <f t="shared" si="32"/>
        <v>0</v>
      </c>
      <c r="CX84" s="20">
        <f t="shared" si="32"/>
        <v>0</v>
      </c>
      <c r="CY84" s="20">
        <f t="shared" si="32"/>
        <v>0</v>
      </c>
      <c r="CZ84" s="20">
        <f t="shared" si="32"/>
        <v>0</v>
      </c>
      <c r="DA84" s="20">
        <f t="shared" si="32"/>
        <v>0</v>
      </c>
      <c r="DB84" s="20">
        <f t="shared" si="32"/>
        <v>0</v>
      </c>
      <c r="DC84" s="20">
        <f t="shared" si="32"/>
        <v>0</v>
      </c>
      <c r="DD84" s="20">
        <f t="shared" si="32"/>
        <v>0</v>
      </c>
      <c r="DE84" s="20">
        <f t="shared" si="32"/>
        <v>0</v>
      </c>
      <c r="DF84" s="20">
        <f t="shared" si="32"/>
        <v>0</v>
      </c>
      <c r="DG84" s="20">
        <f t="shared" si="32"/>
        <v>0</v>
      </c>
      <c r="DH84" s="20">
        <f t="shared" si="32"/>
        <v>0</v>
      </c>
      <c r="DI84" s="20">
        <f t="shared" si="32"/>
        <v>0</v>
      </c>
      <c r="DJ84" s="20">
        <f t="shared" si="32"/>
        <v>0</v>
      </c>
      <c r="DK84" s="20">
        <f t="shared" si="32"/>
        <v>0</v>
      </c>
      <c r="DL84" s="20">
        <f t="shared" si="32"/>
        <v>0</v>
      </c>
      <c r="DM84" s="20">
        <f t="shared" si="32"/>
        <v>0</v>
      </c>
      <c r="DN84" s="20">
        <f t="shared" si="32"/>
        <v>0</v>
      </c>
      <c r="DO84" s="20">
        <f t="shared" si="32"/>
        <v>0</v>
      </c>
      <c r="DP84" s="20">
        <f t="shared" si="32"/>
        <v>0</v>
      </c>
      <c r="DR84" s="47"/>
      <c r="DS84" s="47"/>
    </row>
    <row r="85" spans="2:123" ht="15.75" x14ac:dyDescent="0.2">
      <c r="B85" s="1352" t="s">
        <v>803</v>
      </c>
      <c r="C85" s="1362">
        <f t="shared" ref="C85:C94" si="33">COUNTIF(G85:DP85,1)+COUNTIF(G85:DP85,2)</f>
        <v>0</v>
      </c>
      <c r="D85" s="1362">
        <f t="shared" ref="D85:D94" si="34">COUNTIF(G85:DP85,2)</f>
        <v>0</v>
      </c>
      <c r="E85" s="1"/>
      <c r="G85" s="20">
        <f t="shared" ref="G85:V94" si="35">IF(G$3=$B85,COUNTA(G$7)+COUNTA(G$11),0)</f>
        <v>0</v>
      </c>
      <c r="H85" s="20">
        <f t="shared" si="35"/>
        <v>0</v>
      </c>
      <c r="I85" s="20">
        <f t="shared" si="35"/>
        <v>0</v>
      </c>
      <c r="J85" s="20">
        <f t="shared" si="35"/>
        <v>0</v>
      </c>
      <c r="K85" s="20">
        <f t="shared" si="35"/>
        <v>0</v>
      </c>
      <c r="L85" s="20">
        <f t="shared" si="35"/>
        <v>0</v>
      </c>
      <c r="M85" s="20">
        <f t="shared" si="35"/>
        <v>0</v>
      </c>
      <c r="N85" s="20">
        <f t="shared" si="35"/>
        <v>0</v>
      </c>
      <c r="O85" s="20">
        <f t="shared" si="35"/>
        <v>0</v>
      </c>
      <c r="P85" s="20">
        <f t="shared" si="35"/>
        <v>0</v>
      </c>
      <c r="Q85" s="20">
        <f t="shared" si="35"/>
        <v>0</v>
      </c>
      <c r="R85" s="20">
        <f t="shared" si="35"/>
        <v>0</v>
      </c>
      <c r="S85" s="20">
        <f t="shared" si="35"/>
        <v>0</v>
      </c>
      <c r="T85" s="20">
        <f t="shared" si="35"/>
        <v>0</v>
      </c>
      <c r="U85" s="20">
        <f t="shared" si="35"/>
        <v>0</v>
      </c>
      <c r="V85" s="20">
        <f t="shared" si="35"/>
        <v>0</v>
      </c>
      <c r="W85" s="20">
        <f t="shared" si="31"/>
        <v>0</v>
      </c>
      <c r="X85" s="20">
        <f t="shared" si="31"/>
        <v>0</v>
      </c>
      <c r="Y85" s="20">
        <f t="shared" si="31"/>
        <v>0</v>
      </c>
      <c r="Z85" s="20">
        <f t="shared" si="31"/>
        <v>0</v>
      </c>
      <c r="AA85" s="20">
        <f t="shared" si="31"/>
        <v>0</v>
      </c>
      <c r="AB85" s="20">
        <f t="shared" si="31"/>
        <v>0</v>
      </c>
      <c r="AC85" s="20">
        <f t="shared" si="31"/>
        <v>0</v>
      </c>
      <c r="AD85" s="20">
        <f t="shared" si="31"/>
        <v>0</v>
      </c>
      <c r="AE85" s="20">
        <f t="shared" si="31"/>
        <v>0</v>
      </c>
      <c r="AF85" s="20">
        <f t="shared" si="31"/>
        <v>0</v>
      </c>
      <c r="AG85" s="20">
        <f t="shared" si="31"/>
        <v>0</v>
      </c>
      <c r="AH85" s="20">
        <f t="shared" si="31"/>
        <v>0</v>
      </c>
      <c r="AI85" s="20">
        <f t="shared" si="31"/>
        <v>0</v>
      </c>
      <c r="AJ85" s="20">
        <f t="shared" si="31"/>
        <v>0</v>
      </c>
      <c r="AK85" s="20">
        <f t="shared" si="31"/>
        <v>0</v>
      </c>
      <c r="AL85" s="20">
        <f t="shared" si="31"/>
        <v>0</v>
      </c>
      <c r="AM85" s="20">
        <f t="shared" si="31"/>
        <v>0</v>
      </c>
      <c r="AN85" s="20">
        <f t="shared" si="31"/>
        <v>0</v>
      </c>
      <c r="AO85" s="20">
        <f t="shared" si="31"/>
        <v>0</v>
      </c>
      <c r="AP85" s="20">
        <f t="shared" si="31"/>
        <v>0</v>
      </c>
      <c r="AQ85" s="20">
        <f t="shared" si="31"/>
        <v>0</v>
      </c>
      <c r="AR85" s="20">
        <f t="shared" si="31"/>
        <v>0</v>
      </c>
      <c r="AS85" s="20">
        <f t="shared" si="31"/>
        <v>0</v>
      </c>
      <c r="AT85" s="20">
        <f t="shared" si="31"/>
        <v>0</v>
      </c>
      <c r="AU85" s="20">
        <f t="shared" si="31"/>
        <v>0</v>
      </c>
      <c r="AV85" s="20">
        <f t="shared" si="31"/>
        <v>0</v>
      </c>
      <c r="AW85" s="20">
        <f t="shared" si="31"/>
        <v>0</v>
      </c>
      <c r="AX85" s="20">
        <f t="shared" si="31"/>
        <v>0</v>
      </c>
      <c r="AY85" s="20">
        <f t="shared" si="31"/>
        <v>0</v>
      </c>
      <c r="AZ85" s="20">
        <f t="shared" si="31"/>
        <v>0</v>
      </c>
      <c r="BA85" s="20">
        <f t="shared" si="31"/>
        <v>0</v>
      </c>
      <c r="BB85" s="20">
        <f t="shared" si="31"/>
        <v>0</v>
      </c>
      <c r="BC85" s="20">
        <f t="shared" si="31"/>
        <v>0</v>
      </c>
      <c r="BD85" s="20">
        <f t="shared" si="31"/>
        <v>0</v>
      </c>
      <c r="BE85" s="20">
        <f t="shared" si="31"/>
        <v>0</v>
      </c>
      <c r="BF85" s="20">
        <f t="shared" si="31"/>
        <v>0</v>
      </c>
      <c r="BG85" s="20">
        <f t="shared" si="31"/>
        <v>0</v>
      </c>
      <c r="BH85" s="20">
        <f t="shared" si="31"/>
        <v>0</v>
      </c>
      <c r="BI85" s="20">
        <f t="shared" si="31"/>
        <v>0</v>
      </c>
      <c r="BJ85" s="20">
        <f t="shared" si="31"/>
        <v>0</v>
      </c>
      <c r="BK85" s="20">
        <f t="shared" si="31"/>
        <v>0</v>
      </c>
      <c r="BL85" s="20">
        <f t="shared" si="31"/>
        <v>0</v>
      </c>
      <c r="BM85" s="20">
        <f t="shared" si="31"/>
        <v>0</v>
      </c>
      <c r="BN85" s="20">
        <f t="shared" si="31"/>
        <v>0</v>
      </c>
      <c r="BO85" s="20">
        <f t="shared" si="31"/>
        <v>0</v>
      </c>
      <c r="BP85" s="20">
        <f t="shared" si="31"/>
        <v>0</v>
      </c>
      <c r="BQ85" s="20">
        <f t="shared" si="31"/>
        <v>0</v>
      </c>
      <c r="BR85" s="20">
        <f t="shared" si="31"/>
        <v>0</v>
      </c>
      <c r="BS85" s="20">
        <f t="shared" si="31"/>
        <v>0</v>
      </c>
      <c r="BT85" s="20">
        <f t="shared" si="32"/>
        <v>0</v>
      </c>
      <c r="BU85" s="20">
        <f t="shared" si="32"/>
        <v>0</v>
      </c>
      <c r="BV85" s="20">
        <f t="shared" si="32"/>
        <v>0</v>
      </c>
      <c r="BW85" s="20">
        <f t="shared" si="32"/>
        <v>0</v>
      </c>
      <c r="BX85" s="20">
        <f t="shared" si="32"/>
        <v>0</v>
      </c>
      <c r="BY85" s="20">
        <f t="shared" si="32"/>
        <v>0</v>
      </c>
      <c r="BZ85" s="20">
        <f t="shared" si="32"/>
        <v>0</v>
      </c>
      <c r="CA85" s="20">
        <f t="shared" si="32"/>
        <v>0</v>
      </c>
      <c r="CB85" s="20">
        <f t="shared" si="32"/>
        <v>0</v>
      </c>
      <c r="CC85" s="20">
        <f t="shared" si="32"/>
        <v>0</v>
      </c>
      <c r="CD85" s="20">
        <f t="shared" si="32"/>
        <v>0</v>
      </c>
      <c r="CE85" s="20">
        <f t="shared" si="32"/>
        <v>0</v>
      </c>
      <c r="CF85" s="20">
        <f t="shared" si="32"/>
        <v>0</v>
      </c>
      <c r="CG85" s="20">
        <f t="shared" si="32"/>
        <v>0</v>
      </c>
      <c r="CH85" s="20">
        <f t="shared" si="32"/>
        <v>0</v>
      </c>
      <c r="CI85" s="20">
        <f t="shared" si="32"/>
        <v>0</v>
      </c>
      <c r="CJ85" s="20">
        <f t="shared" si="32"/>
        <v>0</v>
      </c>
      <c r="CK85" s="20">
        <f t="shared" si="32"/>
        <v>0</v>
      </c>
      <c r="CL85" s="20">
        <f t="shared" si="32"/>
        <v>0</v>
      </c>
      <c r="CM85" s="20">
        <f t="shared" si="32"/>
        <v>0</v>
      </c>
      <c r="CN85" s="20">
        <f t="shared" si="32"/>
        <v>0</v>
      </c>
      <c r="CO85" s="20">
        <f t="shared" si="32"/>
        <v>0</v>
      </c>
      <c r="CP85" s="20">
        <f t="shared" si="32"/>
        <v>0</v>
      </c>
      <c r="CQ85" s="20">
        <f t="shared" si="32"/>
        <v>0</v>
      </c>
      <c r="CR85" s="20">
        <f t="shared" si="32"/>
        <v>0</v>
      </c>
      <c r="CS85" s="20">
        <f t="shared" si="32"/>
        <v>0</v>
      </c>
      <c r="CT85" s="20">
        <f t="shared" si="32"/>
        <v>0</v>
      </c>
      <c r="CU85" s="20">
        <f t="shared" si="32"/>
        <v>0</v>
      </c>
      <c r="CV85" s="20">
        <f t="shared" si="32"/>
        <v>0</v>
      </c>
      <c r="CW85" s="20">
        <f t="shared" si="32"/>
        <v>0</v>
      </c>
      <c r="CX85" s="20">
        <f t="shared" si="32"/>
        <v>0</v>
      </c>
      <c r="CY85" s="20">
        <f t="shared" si="32"/>
        <v>0</v>
      </c>
      <c r="CZ85" s="20">
        <f t="shared" si="32"/>
        <v>0</v>
      </c>
      <c r="DA85" s="20">
        <f t="shared" si="32"/>
        <v>0</v>
      </c>
      <c r="DB85" s="20">
        <f t="shared" si="32"/>
        <v>0</v>
      </c>
      <c r="DC85" s="20">
        <f t="shared" si="32"/>
        <v>0</v>
      </c>
      <c r="DD85" s="20">
        <f t="shared" si="32"/>
        <v>0</v>
      </c>
      <c r="DE85" s="20">
        <f t="shared" si="32"/>
        <v>0</v>
      </c>
      <c r="DF85" s="20">
        <f t="shared" si="32"/>
        <v>0</v>
      </c>
      <c r="DG85" s="20">
        <f t="shared" si="32"/>
        <v>0</v>
      </c>
      <c r="DH85" s="20">
        <f t="shared" si="32"/>
        <v>0</v>
      </c>
      <c r="DI85" s="20">
        <f t="shared" si="32"/>
        <v>0</v>
      </c>
      <c r="DJ85" s="20">
        <f t="shared" si="32"/>
        <v>0</v>
      </c>
      <c r="DK85" s="20">
        <f t="shared" si="32"/>
        <v>0</v>
      </c>
      <c r="DL85" s="20">
        <f t="shared" si="32"/>
        <v>0</v>
      </c>
      <c r="DM85" s="20">
        <f t="shared" si="32"/>
        <v>0</v>
      </c>
      <c r="DN85" s="20">
        <f t="shared" si="32"/>
        <v>0</v>
      </c>
      <c r="DO85" s="20">
        <f t="shared" si="32"/>
        <v>0</v>
      </c>
      <c r="DP85" s="20">
        <f t="shared" si="32"/>
        <v>0</v>
      </c>
      <c r="DR85" s="47"/>
      <c r="DS85" s="47"/>
    </row>
    <row r="86" spans="2:123" ht="15.75" x14ac:dyDescent="0.2">
      <c r="B86" s="1353" t="s">
        <v>804</v>
      </c>
      <c r="C86" s="1363">
        <f t="shared" si="33"/>
        <v>0</v>
      </c>
      <c r="D86" s="1363">
        <f t="shared" si="34"/>
        <v>0</v>
      </c>
      <c r="E86" s="1"/>
      <c r="G86" s="20">
        <f t="shared" si="35"/>
        <v>0</v>
      </c>
      <c r="H86" s="20">
        <f t="shared" ref="H86:BS89" si="36">IF(H$3=$B86,COUNTA(H$7)+COUNTA(H$11),0)</f>
        <v>0</v>
      </c>
      <c r="I86" s="20">
        <f t="shared" si="36"/>
        <v>0</v>
      </c>
      <c r="J86" s="20">
        <f t="shared" si="36"/>
        <v>0</v>
      </c>
      <c r="K86" s="20">
        <f t="shared" si="36"/>
        <v>0</v>
      </c>
      <c r="L86" s="20">
        <f t="shared" si="36"/>
        <v>0</v>
      </c>
      <c r="M86" s="20">
        <f t="shared" si="36"/>
        <v>0</v>
      </c>
      <c r="N86" s="20">
        <f t="shared" si="36"/>
        <v>0</v>
      </c>
      <c r="O86" s="20">
        <f t="shared" si="36"/>
        <v>0</v>
      </c>
      <c r="P86" s="20">
        <f t="shared" si="36"/>
        <v>0</v>
      </c>
      <c r="Q86" s="20">
        <f t="shared" si="36"/>
        <v>0</v>
      </c>
      <c r="R86" s="20">
        <f t="shared" si="36"/>
        <v>0</v>
      </c>
      <c r="S86" s="20">
        <f t="shared" si="36"/>
        <v>0</v>
      </c>
      <c r="T86" s="20">
        <f t="shared" si="36"/>
        <v>0</v>
      </c>
      <c r="U86" s="20">
        <f t="shared" si="36"/>
        <v>0</v>
      </c>
      <c r="V86" s="20">
        <f t="shared" si="36"/>
        <v>0</v>
      </c>
      <c r="W86" s="20">
        <f t="shared" si="36"/>
        <v>0</v>
      </c>
      <c r="X86" s="20">
        <f t="shared" si="36"/>
        <v>0</v>
      </c>
      <c r="Y86" s="20">
        <f t="shared" si="36"/>
        <v>0</v>
      </c>
      <c r="Z86" s="20">
        <f t="shared" si="36"/>
        <v>0</v>
      </c>
      <c r="AA86" s="20">
        <f t="shared" si="36"/>
        <v>0</v>
      </c>
      <c r="AB86" s="20">
        <f t="shared" si="36"/>
        <v>0</v>
      </c>
      <c r="AC86" s="20">
        <f t="shared" si="36"/>
        <v>0</v>
      </c>
      <c r="AD86" s="20">
        <f t="shared" si="36"/>
        <v>0</v>
      </c>
      <c r="AE86" s="20">
        <f t="shared" si="36"/>
        <v>0</v>
      </c>
      <c r="AF86" s="20">
        <f t="shared" si="36"/>
        <v>0</v>
      </c>
      <c r="AG86" s="20">
        <f t="shared" si="36"/>
        <v>0</v>
      </c>
      <c r="AH86" s="20">
        <f t="shared" si="36"/>
        <v>0</v>
      </c>
      <c r="AI86" s="20">
        <f t="shared" si="36"/>
        <v>0</v>
      </c>
      <c r="AJ86" s="20">
        <f t="shared" si="36"/>
        <v>0</v>
      </c>
      <c r="AK86" s="20">
        <f t="shared" si="36"/>
        <v>0</v>
      </c>
      <c r="AL86" s="20">
        <f t="shared" si="36"/>
        <v>0</v>
      </c>
      <c r="AM86" s="20">
        <f t="shared" si="36"/>
        <v>0</v>
      </c>
      <c r="AN86" s="20">
        <f t="shared" si="36"/>
        <v>0</v>
      </c>
      <c r="AO86" s="20">
        <f t="shared" si="36"/>
        <v>0</v>
      </c>
      <c r="AP86" s="20">
        <f t="shared" si="36"/>
        <v>0</v>
      </c>
      <c r="AQ86" s="20">
        <f t="shared" si="36"/>
        <v>0</v>
      </c>
      <c r="AR86" s="20">
        <f t="shared" si="36"/>
        <v>0</v>
      </c>
      <c r="AS86" s="20">
        <f t="shared" si="36"/>
        <v>0</v>
      </c>
      <c r="AT86" s="20">
        <f t="shared" si="36"/>
        <v>0</v>
      </c>
      <c r="AU86" s="20">
        <f t="shared" si="36"/>
        <v>0</v>
      </c>
      <c r="AV86" s="20">
        <f t="shared" si="36"/>
        <v>0</v>
      </c>
      <c r="AW86" s="20">
        <f t="shared" si="36"/>
        <v>0</v>
      </c>
      <c r="AX86" s="20">
        <f t="shared" si="36"/>
        <v>0</v>
      </c>
      <c r="AY86" s="20">
        <f t="shared" si="36"/>
        <v>0</v>
      </c>
      <c r="AZ86" s="20">
        <f t="shared" si="36"/>
        <v>0</v>
      </c>
      <c r="BA86" s="20">
        <f t="shared" si="36"/>
        <v>0</v>
      </c>
      <c r="BB86" s="20">
        <f t="shared" si="36"/>
        <v>0</v>
      </c>
      <c r="BC86" s="20">
        <f t="shared" si="36"/>
        <v>0</v>
      </c>
      <c r="BD86" s="20">
        <f t="shared" si="36"/>
        <v>0</v>
      </c>
      <c r="BE86" s="20">
        <f t="shared" si="36"/>
        <v>0</v>
      </c>
      <c r="BF86" s="20">
        <f t="shared" si="36"/>
        <v>0</v>
      </c>
      <c r="BG86" s="20">
        <f t="shared" si="36"/>
        <v>0</v>
      </c>
      <c r="BH86" s="20">
        <f t="shared" si="36"/>
        <v>0</v>
      </c>
      <c r="BI86" s="20">
        <f t="shared" si="36"/>
        <v>0</v>
      </c>
      <c r="BJ86" s="20">
        <f t="shared" si="36"/>
        <v>0</v>
      </c>
      <c r="BK86" s="20">
        <f t="shared" si="36"/>
        <v>0</v>
      </c>
      <c r="BL86" s="20">
        <f t="shared" si="36"/>
        <v>0</v>
      </c>
      <c r="BM86" s="20">
        <f t="shared" si="36"/>
        <v>0</v>
      </c>
      <c r="BN86" s="20">
        <f t="shared" si="36"/>
        <v>0</v>
      </c>
      <c r="BO86" s="20">
        <f t="shared" si="36"/>
        <v>0</v>
      </c>
      <c r="BP86" s="20">
        <f t="shared" si="36"/>
        <v>0</v>
      </c>
      <c r="BQ86" s="20">
        <f t="shared" si="36"/>
        <v>0</v>
      </c>
      <c r="BR86" s="20">
        <f t="shared" si="36"/>
        <v>0</v>
      </c>
      <c r="BS86" s="20">
        <f t="shared" si="36"/>
        <v>0</v>
      </c>
      <c r="BT86" s="20">
        <f t="shared" si="32"/>
        <v>0</v>
      </c>
      <c r="BU86" s="20">
        <f t="shared" si="32"/>
        <v>0</v>
      </c>
      <c r="BV86" s="20">
        <f t="shared" si="32"/>
        <v>0</v>
      </c>
      <c r="BW86" s="20">
        <f t="shared" si="32"/>
        <v>0</v>
      </c>
      <c r="BX86" s="20">
        <f t="shared" si="32"/>
        <v>0</v>
      </c>
      <c r="BY86" s="20">
        <f t="shared" si="32"/>
        <v>0</v>
      </c>
      <c r="BZ86" s="20">
        <f t="shared" si="32"/>
        <v>0</v>
      </c>
      <c r="CA86" s="20">
        <f t="shared" si="32"/>
        <v>0</v>
      </c>
      <c r="CB86" s="20">
        <f t="shared" si="32"/>
        <v>0</v>
      </c>
      <c r="CC86" s="20">
        <f t="shared" si="32"/>
        <v>0</v>
      </c>
      <c r="CD86" s="20">
        <f t="shared" si="32"/>
        <v>0</v>
      </c>
      <c r="CE86" s="20">
        <f t="shared" si="32"/>
        <v>0</v>
      </c>
      <c r="CF86" s="20">
        <f t="shared" si="32"/>
        <v>0</v>
      </c>
      <c r="CG86" s="20">
        <f t="shared" si="32"/>
        <v>0</v>
      </c>
      <c r="CH86" s="20">
        <f t="shared" si="32"/>
        <v>0</v>
      </c>
      <c r="CI86" s="20">
        <f t="shared" si="32"/>
        <v>0</v>
      </c>
      <c r="CJ86" s="20">
        <f t="shared" si="32"/>
        <v>0</v>
      </c>
      <c r="CK86" s="20">
        <f t="shared" si="32"/>
        <v>0</v>
      </c>
      <c r="CL86" s="20">
        <f t="shared" si="32"/>
        <v>0</v>
      </c>
      <c r="CM86" s="20">
        <f t="shared" si="32"/>
        <v>0</v>
      </c>
      <c r="CN86" s="20">
        <f t="shared" si="32"/>
        <v>0</v>
      </c>
      <c r="CO86" s="20">
        <f t="shared" si="32"/>
        <v>0</v>
      </c>
      <c r="CP86" s="20">
        <f t="shared" si="32"/>
        <v>0</v>
      </c>
      <c r="CQ86" s="20">
        <f t="shared" si="32"/>
        <v>0</v>
      </c>
      <c r="CR86" s="20">
        <f t="shared" si="32"/>
        <v>0</v>
      </c>
      <c r="CS86" s="20">
        <f t="shared" si="32"/>
        <v>0</v>
      </c>
      <c r="CT86" s="20">
        <f t="shared" si="32"/>
        <v>0</v>
      </c>
      <c r="CU86" s="20">
        <f t="shared" si="32"/>
        <v>0</v>
      </c>
      <c r="CV86" s="20">
        <f t="shared" si="32"/>
        <v>0</v>
      </c>
      <c r="CW86" s="20">
        <f t="shared" si="32"/>
        <v>0</v>
      </c>
      <c r="CX86" s="20">
        <f t="shared" si="32"/>
        <v>0</v>
      </c>
      <c r="CY86" s="20">
        <f t="shared" si="32"/>
        <v>0</v>
      </c>
      <c r="CZ86" s="20">
        <f t="shared" si="32"/>
        <v>0</v>
      </c>
      <c r="DA86" s="20">
        <f t="shared" si="32"/>
        <v>0</v>
      </c>
      <c r="DB86" s="20">
        <f t="shared" si="32"/>
        <v>0</v>
      </c>
      <c r="DC86" s="20">
        <f t="shared" si="32"/>
        <v>0</v>
      </c>
      <c r="DD86" s="20">
        <f t="shared" si="32"/>
        <v>0</v>
      </c>
      <c r="DE86" s="20">
        <f t="shared" si="32"/>
        <v>0</v>
      </c>
      <c r="DF86" s="20">
        <f t="shared" si="32"/>
        <v>0</v>
      </c>
      <c r="DG86" s="20">
        <f t="shared" si="32"/>
        <v>0</v>
      </c>
      <c r="DH86" s="20">
        <f t="shared" si="32"/>
        <v>0</v>
      </c>
      <c r="DI86" s="20">
        <f t="shared" si="32"/>
        <v>0</v>
      </c>
      <c r="DJ86" s="20">
        <f t="shared" si="32"/>
        <v>0</v>
      </c>
      <c r="DK86" s="20">
        <f t="shared" si="32"/>
        <v>0</v>
      </c>
      <c r="DL86" s="20">
        <f t="shared" si="32"/>
        <v>0</v>
      </c>
      <c r="DM86" s="20">
        <f t="shared" si="32"/>
        <v>0</v>
      </c>
      <c r="DN86" s="20">
        <f t="shared" si="32"/>
        <v>0</v>
      </c>
      <c r="DO86" s="20">
        <f t="shared" si="32"/>
        <v>0</v>
      </c>
      <c r="DP86" s="20">
        <f t="shared" si="32"/>
        <v>0</v>
      </c>
      <c r="DR86" s="47"/>
      <c r="DS86" s="47"/>
    </row>
    <row r="87" spans="2:123" ht="15.75" x14ac:dyDescent="0.2">
      <c r="B87" s="1354" t="s">
        <v>805</v>
      </c>
      <c r="C87" s="1364">
        <f t="shared" si="33"/>
        <v>2</v>
      </c>
      <c r="D87" s="1364">
        <f t="shared" si="34"/>
        <v>1</v>
      </c>
      <c r="E87" s="1"/>
      <c r="G87" s="1378">
        <f t="shared" si="35"/>
        <v>2</v>
      </c>
      <c r="H87" s="1378">
        <f t="shared" si="36"/>
        <v>0</v>
      </c>
      <c r="I87" s="20">
        <f t="shared" si="36"/>
        <v>0</v>
      </c>
      <c r="J87" s="1378">
        <f t="shared" si="36"/>
        <v>1</v>
      </c>
      <c r="K87" s="1378">
        <f>IF(K$3=$B87,COUNTA(K$7)+COUNTA(K$11),0)</f>
        <v>0</v>
      </c>
      <c r="L87" s="1378">
        <f t="shared" si="36"/>
        <v>0</v>
      </c>
      <c r="M87" s="1378">
        <f t="shared" si="36"/>
        <v>0</v>
      </c>
      <c r="N87" s="20">
        <f t="shared" si="36"/>
        <v>0</v>
      </c>
      <c r="O87" s="20">
        <f t="shared" si="36"/>
        <v>0</v>
      </c>
      <c r="P87" s="20">
        <f t="shared" si="36"/>
        <v>0</v>
      </c>
      <c r="Q87" s="20">
        <f t="shared" si="36"/>
        <v>0</v>
      </c>
      <c r="R87" s="20">
        <f t="shared" si="36"/>
        <v>0</v>
      </c>
      <c r="S87" s="20">
        <f t="shared" si="36"/>
        <v>0</v>
      </c>
      <c r="T87" s="20">
        <f t="shared" si="36"/>
        <v>0</v>
      </c>
      <c r="U87" s="20">
        <f t="shared" si="36"/>
        <v>0</v>
      </c>
      <c r="V87" s="20">
        <f t="shared" si="36"/>
        <v>0</v>
      </c>
      <c r="W87" s="20">
        <f t="shared" si="36"/>
        <v>0</v>
      </c>
      <c r="X87" s="20">
        <f t="shared" si="36"/>
        <v>0</v>
      </c>
      <c r="Y87" s="20">
        <f t="shared" si="36"/>
        <v>0</v>
      </c>
      <c r="Z87" s="20">
        <f t="shared" si="36"/>
        <v>0</v>
      </c>
      <c r="AA87" s="20">
        <f t="shared" si="36"/>
        <v>0</v>
      </c>
      <c r="AB87" s="20">
        <f t="shared" si="36"/>
        <v>0</v>
      </c>
      <c r="AC87" s="20">
        <f t="shared" si="36"/>
        <v>0</v>
      </c>
      <c r="AD87" s="20">
        <f t="shared" si="36"/>
        <v>0</v>
      </c>
      <c r="AE87" s="20">
        <f t="shared" si="36"/>
        <v>0</v>
      </c>
      <c r="AF87" s="20">
        <f t="shared" si="36"/>
        <v>0</v>
      </c>
      <c r="AG87" s="20">
        <f t="shared" si="36"/>
        <v>0</v>
      </c>
      <c r="AH87" s="20">
        <f t="shared" si="36"/>
        <v>0</v>
      </c>
      <c r="AI87" s="20">
        <f t="shared" si="36"/>
        <v>0</v>
      </c>
      <c r="AJ87" s="20">
        <f t="shared" si="36"/>
        <v>0</v>
      </c>
      <c r="AK87" s="20">
        <f t="shared" si="36"/>
        <v>0</v>
      </c>
      <c r="AL87" s="20">
        <f t="shared" si="36"/>
        <v>0</v>
      </c>
      <c r="AM87" s="20">
        <f t="shared" si="36"/>
        <v>0</v>
      </c>
      <c r="AN87" s="20">
        <f t="shared" si="36"/>
        <v>0</v>
      </c>
      <c r="AO87" s="20">
        <f t="shared" si="36"/>
        <v>0</v>
      </c>
      <c r="AP87" s="20">
        <f t="shared" si="36"/>
        <v>0</v>
      </c>
      <c r="AQ87" s="20">
        <f t="shared" si="36"/>
        <v>0</v>
      </c>
      <c r="AR87" s="20">
        <f t="shared" si="36"/>
        <v>0</v>
      </c>
      <c r="AS87" s="20">
        <f t="shared" si="36"/>
        <v>0</v>
      </c>
      <c r="AT87" s="20">
        <f t="shared" si="36"/>
        <v>0</v>
      </c>
      <c r="AU87" s="20">
        <f t="shared" si="36"/>
        <v>0</v>
      </c>
      <c r="AV87" s="20">
        <f t="shared" si="36"/>
        <v>0</v>
      </c>
      <c r="AW87" s="20">
        <f t="shared" si="36"/>
        <v>0</v>
      </c>
      <c r="AX87" s="20">
        <f t="shared" si="36"/>
        <v>0</v>
      </c>
      <c r="AY87" s="20">
        <f t="shared" si="36"/>
        <v>0</v>
      </c>
      <c r="AZ87" s="20">
        <f t="shared" si="36"/>
        <v>0</v>
      </c>
      <c r="BA87" s="20">
        <f t="shared" si="36"/>
        <v>0</v>
      </c>
      <c r="BB87" s="20">
        <f t="shared" si="36"/>
        <v>0</v>
      </c>
      <c r="BC87" s="20">
        <f t="shared" si="36"/>
        <v>0</v>
      </c>
      <c r="BD87" s="20">
        <f t="shared" si="36"/>
        <v>0</v>
      </c>
      <c r="BE87" s="20">
        <f t="shared" si="36"/>
        <v>0</v>
      </c>
      <c r="BF87" s="20">
        <f t="shared" si="36"/>
        <v>0</v>
      </c>
      <c r="BG87" s="20">
        <f t="shared" si="36"/>
        <v>0</v>
      </c>
      <c r="BH87" s="20">
        <f t="shared" si="36"/>
        <v>0</v>
      </c>
      <c r="BI87" s="20">
        <f t="shared" si="36"/>
        <v>0</v>
      </c>
      <c r="BJ87" s="20">
        <f t="shared" si="36"/>
        <v>0</v>
      </c>
      <c r="BK87" s="20">
        <f t="shared" si="36"/>
        <v>0</v>
      </c>
      <c r="BL87" s="20">
        <f t="shared" si="36"/>
        <v>0</v>
      </c>
      <c r="BM87" s="20">
        <f t="shared" si="36"/>
        <v>0</v>
      </c>
      <c r="BN87" s="20">
        <f t="shared" si="36"/>
        <v>0</v>
      </c>
      <c r="BO87" s="20">
        <f t="shared" si="36"/>
        <v>0</v>
      </c>
      <c r="BP87" s="20">
        <f t="shared" si="36"/>
        <v>0</v>
      </c>
      <c r="BQ87" s="20">
        <f t="shared" si="36"/>
        <v>0</v>
      </c>
      <c r="BR87" s="20">
        <f t="shared" si="36"/>
        <v>0</v>
      </c>
      <c r="BS87" s="20">
        <f t="shared" si="36"/>
        <v>0</v>
      </c>
      <c r="BT87" s="20">
        <f t="shared" si="32"/>
        <v>0</v>
      </c>
      <c r="BU87" s="20">
        <f t="shared" si="32"/>
        <v>0</v>
      </c>
      <c r="BV87" s="20">
        <f t="shared" si="32"/>
        <v>0</v>
      </c>
      <c r="BW87" s="20">
        <f t="shared" si="32"/>
        <v>0</v>
      </c>
      <c r="BX87" s="20">
        <f t="shared" si="32"/>
        <v>0</v>
      </c>
      <c r="BY87" s="20">
        <f t="shared" si="32"/>
        <v>0</v>
      </c>
      <c r="BZ87" s="20">
        <f t="shared" si="32"/>
        <v>0</v>
      </c>
      <c r="CA87" s="20">
        <f t="shared" si="32"/>
        <v>0</v>
      </c>
      <c r="CB87" s="20">
        <f t="shared" si="32"/>
        <v>0</v>
      </c>
      <c r="CC87" s="20">
        <f t="shared" si="32"/>
        <v>0</v>
      </c>
      <c r="CD87" s="20">
        <f t="shared" si="32"/>
        <v>0</v>
      </c>
      <c r="CE87" s="20">
        <f t="shared" si="32"/>
        <v>0</v>
      </c>
      <c r="CF87" s="20">
        <f t="shared" si="32"/>
        <v>0</v>
      </c>
      <c r="CG87" s="20">
        <f t="shared" si="32"/>
        <v>0</v>
      </c>
      <c r="CH87" s="20">
        <f t="shared" si="32"/>
        <v>0</v>
      </c>
      <c r="CI87" s="20">
        <f t="shared" si="32"/>
        <v>0</v>
      </c>
      <c r="CJ87" s="20">
        <f t="shared" si="32"/>
        <v>0</v>
      </c>
      <c r="CK87" s="20">
        <f t="shared" si="32"/>
        <v>0</v>
      </c>
      <c r="CL87" s="20">
        <f t="shared" si="32"/>
        <v>0</v>
      </c>
      <c r="CM87" s="20">
        <f t="shared" si="32"/>
        <v>0</v>
      </c>
      <c r="CN87" s="20">
        <f t="shared" si="32"/>
        <v>0</v>
      </c>
      <c r="CO87" s="20">
        <f t="shared" si="32"/>
        <v>0</v>
      </c>
      <c r="CP87" s="20">
        <f t="shared" si="32"/>
        <v>0</v>
      </c>
      <c r="CQ87" s="20">
        <f t="shared" si="32"/>
        <v>0</v>
      </c>
      <c r="CR87" s="20">
        <f t="shared" si="32"/>
        <v>0</v>
      </c>
      <c r="CS87" s="20">
        <f t="shared" si="32"/>
        <v>0</v>
      </c>
      <c r="CT87" s="20">
        <f t="shared" si="32"/>
        <v>0</v>
      </c>
      <c r="CU87" s="20">
        <f t="shared" si="32"/>
        <v>0</v>
      </c>
      <c r="CV87" s="20">
        <f t="shared" si="32"/>
        <v>0</v>
      </c>
      <c r="CW87" s="20">
        <f t="shared" si="32"/>
        <v>0</v>
      </c>
      <c r="CX87" s="20">
        <f t="shared" si="32"/>
        <v>0</v>
      </c>
      <c r="CY87" s="20">
        <f t="shared" si="32"/>
        <v>0</v>
      </c>
      <c r="CZ87" s="20">
        <f t="shared" si="32"/>
        <v>0</v>
      </c>
      <c r="DA87" s="20">
        <f t="shared" si="32"/>
        <v>0</v>
      </c>
      <c r="DB87" s="20">
        <f t="shared" si="32"/>
        <v>0</v>
      </c>
      <c r="DC87" s="20">
        <f t="shared" si="32"/>
        <v>0</v>
      </c>
      <c r="DD87" s="20">
        <f t="shared" si="32"/>
        <v>0</v>
      </c>
      <c r="DE87" s="20">
        <f t="shared" si="32"/>
        <v>0</v>
      </c>
      <c r="DF87" s="20">
        <f t="shared" si="32"/>
        <v>0</v>
      </c>
      <c r="DG87" s="20">
        <f t="shared" si="32"/>
        <v>0</v>
      </c>
      <c r="DH87" s="20">
        <f t="shared" si="32"/>
        <v>0</v>
      </c>
      <c r="DI87" s="20">
        <f t="shared" si="32"/>
        <v>0</v>
      </c>
      <c r="DJ87" s="20">
        <f t="shared" si="32"/>
        <v>0</v>
      </c>
      <c r="DK87" s="20">
        <f t="shared" si="32"/>
        <v>0</v>
      </c>
      <c r="DL87" s="20">
        <f t="shared" si="32"/>
        <v>0</v>
      </c>
      <c r="DM87" s="20">
        <f t="shared" si="32"/>
        <v>0</v>
      </c>
      <c r="DN87" s="20">
        <f t="shared" si="32"/>
        <v>0</v>
      </c>
      <c r="DO87" s="20">
        <f t="shared" si="32"/>
        <v>0</v>
      </c>
      <c r="DP87" s="20">
        <f t="shared" si="32"/>
        <v>0</v>
      </c>
      <c r="DR87" s="47"/>
      <c r="DS87" s="47"/>
    </row>
    <row r="88" spans="2:123" ht="15.75" x14ac:dyDescent="0.2">
      <c r="B88" s="1355" t="s">
        <v>772</v>
      </c>
      <c r="C88" s="1365">
        <f t="shared" si="33"/>
        <v>0</v>
      </c>
      <c r="D88" s="1365">
        <f t="shared" si="34"/>
        <v>0</v>
      </c>
      <c r="E88" s="1"/>
      <c r="G88" s="20">
        <f t="shared" si="35"/>
        <v>0</v>
      </c>
      <c r="H88" s="20">
        <f t="shared" si="36"/>
        <v>0</v>
      </c>
      <c r="I88" s="20">
        <f t="shared" si="36"/>
        <v>0</v>
      </c>
      <c r="J88" s="20">
        <f t="shared" si="36"/>
        <v>0</v>
      </c>
      <c r="K88" s="20">
        <f t="shared" si="36"/>
        <v>0</v>
      </c>
      <c r="L88" s="20">
        <f t="shared" si="36"/>
        <v>0</v>
      </c>
      <c r="M88" s="20">
        <f t="shared" si="36"/>
        <v>0</v>
      </c>
      <c r="N88" s="20">
        <f t="shared" si="36"/>
        <v>0</v>
      </c>
      <c r="O88" s="20">
        <f t="shared" si="36"/>
        <v>0</v>
      </c>
      <c r="P88" s="20">
        <f t="shared" si="36"/>
        <v>0</v>
      </c>
      <c r="Q88" s="20">
        <f t="shared" si="36"/>
        <v>0</v>
      </c>
      <c r="R88" s="20">
        <f t="shared" si="36"/>
        <v>0</v>
      </c>
      <c r="S88" s="20">
        <f t="shared" si="36"/>
        <v>0</v>
      </c>
      <c r="T88" s="20">
        <f t="shared" si="36"/>
        <v>0</v>
      </c>
      <c r="U88" s="20">
        <f t="shared" si="36"/>
        <v>0</v>
      </c>
      <c r="V88" s="20">
        <f t="shared" si="36"/>
        <v>0</v>
      </c>
      <c r="W88" s="20">
        <f t="shared" si="36"/>
        <v>0</v>
      </c>
      <c r="X88" s="20">
        <f t="shared" si="36"/>
        <v>0</v>
      </c>
      <c r="Y88" s="20">
        <f t="shared" si="36"/>
        <v>0</v>
      </c>
      <c r="Z88" s="20">
        <f t="shared" si="36"/>
        <v>0</v>
      </c>
      <c r="AA88" s="20">
        <f t="shared" si="36"/>
        <v>0</v>
      </c>
      <c r="AB88" s="20">
        <f t="shared" si="36"/>
        <v>0</v>
      </c>
      <c r="AC88" s="20">
        <f t="shared" si="36"/>
        <v>0</v>
      </c>
      <c r="AD88" s="20">
        <f t="shared" si="36"/>
        <v>0</v>
      </c>
      <c r="AE88" s="20">
        <f t="shared" si="36"/>
        <v>0</v>
      </c>
      <c r="AF88" s="20">
        <f t="shared" si="36"/>
        <v>0</v>
      </c>
      <c r="AG88" s="20">
        <f t="shared" si="36"/>
        <v>0</v>
      </c>
      <c r="AH88" s="20">
        <f t="shared" si="36"/>
        <v>0</v>
      </c>
      <c r="AI88" s="20">
        <f t="shared" si="36"/>
        <v>0</v>
      </c>
      <c r="AJ88" s="20">
        <f t="shared" si="36"/>
        <v>0</v>
      </c>
      <c r="AK88" s="20">
        <f t="shared" si="36"/>
        <v>0</v>
      </c>
      <c r="AL88" s="20">
        <f t="shared" si="36"/>
        <v>0</v>
      </c>
      <c r="AM88" s="20">
        <f t="shared" si="36"/>
        <v>0</v>
      </c>
      <c r="AN88" s="20">
        <f t="shared" si="36"/>
        <v>0</v>
      </c>
      <c r="AO88" s="20">
        <f t="shared" si="36"/>
        <v>0</v>
      </c>
      <c r="AP88" s="20">
        <f t="shared" si="36"/>
        <v>0</v>
      </c>
      <c r="AQ88" s="20">
        <f t="shared" si="36"/>
        <v>0</v>
      </c>
      <c r="AR88" s="20">
        <f t="shared" si="36"/>
        <v>0</v>
      </c>
      <c r="AS88" s="20">
        <f t="shared" si="36"/>
        <v>0</v>
      </c>
      <c r="AT88" s="20">
        <f t="shared" si="36"/>
        <v>0</v>
      </c>
      <c r="AU88" s="20">
        <f t="shared" si="36"/>
        <v>0</v>
      </c>
      <c r="AV88" s="20">
        <f t="shared" si="36"/>
        <v>0</v>
      </c>
      <c r="AW88" s="20">
        <f t="shared" si="36"/>
        <v>0</v>
      </c>
      <c r="AX88" s="20">
        <f t="shared" si="36"/>
        <v>0</v>
      </c>
      <c r="AY88" s="20">
        <f t="shared" si="36"/>
        <v>0</v>
      </c>
      <c r="AZ88" s="20">
        <f t="shared" si="36"/>
        <v>0</v>
      </c>
      <c r="BA88" s="20">
        <f t="shared" si="36"/>
        <v>0</v>
      </c>
      <c r="BB88" s="20">
        <f t="shared" si="36"/>
        <v>0</v>
      </c>
      <c r="BC88" s="20">
        <f t="shared" si="36"/>
        <v>0</v>
      </c>
      <c r="BD88" s="20">
        <f t="shared" si="36"/>
        <v>0</v>
      </c>
      <c r="BE88" s="20">
        <f t="shared" si="36"/>
        <v>0</v>
      </c>
      <c r="BF88" s="20">
        <f t="shared" si="36"/>
        <v>0</v>
      </c>
      <c r="BG88" s="20">
        <f t="shared" si="36"/>
        <v>0</v>
      </c>
      <c r="BH88" s="20">
        <f t="shared" si="36"/>
        <v>0</v>
      </c>
      <c r="BI88" s="20">
        <f t="shared" si="36"/>
        <v>0</v>
      </c>
      <c r="BJ88" s="20">
        <f t="shared" si="36"/>
        <v>0</v>
      </c>
      <c r="BK88" s="20">
        <f t="shared" si="36"/>
        <v>0</v>
      </c>
      <c r="BL88" s="20">
        <f t="shared" si="36"/>
        <v>0</v>
      </c>
      <c r="BM88" s="20">
        <f t="shared" si="36"/>
        <v>0</v>
      </c>
      <c r="BN88" s="20">
        <f t="shared" si="36"/>
        <v>0</v>
      </c>
      <c r="BO88" s="20">
        <f t="shared" si="36"/>
        <v>0</v>
      </c>
      <c r="BP88" s="20">
        <f t="shared" si="36"/>
        <v>0</v>
      </c>
      <c r="BQ88" s="20">
        <f t="shared" si="36"/>
        <v>0</v>
      </c>
      <c r="BR88" s="20">
        <f t="shared" si="36"/>
        <v>0</v>
      </c>
      <c r="BS88" s="20">
        <f t="shared" si="36"/>
        <v>0</v>
      </c>
      <c r="BT88" s="20">
        <f t="shared" si="32"/>
        <v>0</v>
      </c>
      <c r="BU88" s="20">
        <f t="shared" si="32"/>
        <v>0</v>
      </c>
      <c r="BV88" s="20">
        <f t="shared" si="32"/>
        <v>0</v>
      </c>
      <c r="BW88" s="20">
        <f t="shared" si="32"/>
        <v>0</v>
      </c>
      <c r="BX88" s="20">
        <f t="shared" si="32"/>
        <v>0</v>
      </c>
      <c r="BY88" s="20">
        <f t="shared" si="32"/>
        <v>0</v>
      </c>
      <c r="BZ88" s="20">
        <f t="shared" si="32"/>
        <v>0</v>
      </c>
      <c r="CA88" s="20">
        <f t="shared" si="32"/>
        <v>0</v>
      </c>
      <c r="CB88" s="20">
        <f t="shared" si="32"/>
        <v>0</v>
      </c>
      <c r="CC88" s="20">
        <f t="shared" si="32"/>
        <v>0</v>
      </c>
      <c r="CD88" s="20">
        <f t="shared" si="32"/>
        <v>0</v>
      </c>
      <c r="CE88" s="20">
        <f t="shared" si="32"/>
        <v>0</v>
      </c>
      <c r="CF88" s="20">
        <f t="shared" si="32"/>
        <v>0</v>
      </c>
      <c r="CG88" s="20">
        <f t="shared" si="32"/>
        <v>0</v>
      </c>
      <c r="CH88" s="20">
        <f t="shared" si="32"/>
        <v>0</v>
      </c>
      <c r="CI88" s="20">
        <f t="shared" si="32"/>
        <v>0</v>
      </c>
      <c r="CJ88" s="20">
        <f t="shared" si="32"/>
        <v>0</v>
      </c>
      <c r="CK88" s="20">
        <f t="shared" si="32"/>
        <v>0</v>
      </c>
      <c r="CL88" s="20">
        <f t="shared" si="32"/>
        <v>0</v>
      </c>
      <c r="CM88" s="20">
        <f t="shared" si="32"/>
        <v>0</v>
      </c>
      <c r="CN88" s="20">
        <f t="shared" si="32"/>
        <v>0</v>
      </c>
      <c r="CO88" s="20">
        <f t="shared" si="32"/>
        <v>0</v>
      </c>
      <c r="CP88" s="20">
        <f t="shared" si="32"/>
        <v>0</v>
      </c>
      <c r="CQ88" s="20">
        <f t="shared" si="32"/>
        <v>0</v>
      </c>
      <c r="CR88" s="20">
        <f t="shared" si="32"/>
        <v>0</v>
      </c>
      <c r="CS88" s="20">
        <f t="shared" si="32"/>
        <v>0</v>
      </c>
      <c r="CT88" s="20">
        <f t="shared" si="32"/>
        <v>0</v>
      </c>
      <c r="CU88" s="20">
        <f t="shared" si="32"/>
        <v>0</v>
      </c>
      <c r="CV88" s="20">
        <f t="shared" si="32"/>
        <v>0</v>
      </c>
      <c r="CW88" s="20">
        <f t="shared" si="32"/>
        <v>0</v>
      </c>
      <c r="CX88" s="20">
        <f t="shared" si="32"/>
        <v>0</v>
      </c>
      <c r="CY88" s="20">
        <f t="shared" si="32"/>
        <v>0</v>
      </c>
      <c r="CZ88" s="20">
        <f t="shared" si="32"/>
        <v>0</v>
      </c>
      <c r="DA88" s="20">
        <f t="shared" si="32"/>
        <v>0</v>
      </c>
      <c r="DB88" s="20">
        <f t="shared" si="32"/>
        <v>0</v>
      </c>
      <c r="DC88" s="20">
        <f t="shared" si="32"/>
        <v>0</v>
      </c>
      <c r="DD88" s="20">
        <f t="shared" si="32"/>
        <v>0</v>
      </c>
      <c r="DE88" s="20">
        <f t="shared" si="32"/>
        <v>0</v>
      </c>
      <c r="DF88" s="20">
        <f t="shared" si="32"/>
        <v>0</v>
      </c>
      <c r="DG88" s="20">
        <f t="shared" si="32"/>
        <v>0</v>
      </c>
      <c r="DH88" s="20">
        <f t="shared" si="32"/>
        <v>0</v>
      </c>
      <c r="DI88" s="20">
        <f t="shared" si="32"/>
        <v>0</v>
      </c>
      <c r="DJ88" s="20">
        <f t="shared" si="32"/>
        <v>0</v>
      </c>
      <c r="DK88" s="20">
        <f t="shared" si="32"/>
        <v>0</v>
      </c>
      <c r="DL88" s="20">
        <f t="shared" si="32"/>
        <v>0</v>
      </c>
      <c r="DM88" s="20">
        <f t="shared" si="32"/>
        <v>0</v>
      </c>
      <c r="DN88" s="20">
        <f t="shared" si="32"/>
        <v>0</v>
      </c>
      <c r="DO88" s="20">
        <f t="shared" si="32"/>
        <v>0</v>
      </c>
      <c r="DP88" s="20">
        <f t="shared" si="32"/>
        <v>0</v>
      </c>
      <c r="DR88" s="47"/>
      <c r="DS88" s="47"/>
    </row>
    <row r="89" spans="2:123" ht="15.75" x14ac:dyDescent="0.2">
      <c r="B89" s="1356" t="s">
        <v>840</v>
      </c>
      <c r="C89" s="1366">
        <f t="shared" si="33"/>
        <v>1</v>
      </c>
      <c r="D89" s="1366">
        <f t="shared" si="34"/>
        <v>1</v>
      </c>
      <c r="E89" s="1"/>
      <c r="G89" s="20">
        <f t="shared" si="35"/>
        <v>0</v>
      </c>
      <c r="H89" s="20">
        <f t="shared" si="36"/>
        <v>0</v>
      </c>
      <c r="I89" s="1377">
        <f t="shared" si="36"/>
        <v>2</v>
      </c>
      <c r="J89" s="20">
        <f t="shared" si="36"/>
        <v>0</v>
      </c>
      <c r="K89" s="20">
        <f t="shared" si="36"/>
        <v>0</v>
      </c>
      <c r="L89" s="20">
        <f t="shared" si="36"/>
        <v>0</v>
      </c>
      <c r="M89" s="20">
        <f t="shared" si="36"/>
        <v>0</v>
      </c>
      <c r="N89" s="20">
        <f t="shared" si="36"/>
        <v>0</v>
      </c>
      <c r="O89" s="20">
        <f t="shared" si="36"/>
        <v>0</v>
      </c>
      <c r="P89" s="20">
        <f t="shared" si="36"/>
        <v>0</v>
      </c>
      <c r="Q89" s="20">
        <f t="shared" si="36"/>
        <v>0</v>
      </c>
      <c r="R89" s="20">
        <f t="shared" si="36"/>
        <v>0</v>
      </c>
      <c r="S89" s="20">
        <f t="shared" si="36"/>
        <v>0</v>
      </c>
      <c r="T89" s="20">
        <f t="shared" si="36"/>
        <v>0</v>
      </c>
      <c r="U89" s="20">
        <f t="shared" si="36"/>
        <v>0</v>
      </c>
      <c r="V89" s="20">
        <f t="shared" si="36"/>
        <v>0</v>
      </c>
      <c r="W89" s="20">
        <f t="shared" si="36"/>
        <v>0</v>
      </c>
      <c r="X89" s="20">
        <f t="shared" si="36"/>
        <v>0</v>
      </c>
      <c r="Y89" s="20">
        <f t="shared" si="36"/>
        <v>0</v>
      </c>
      <c r="Z89" s="20">
        <f t="shared" si="36"/>
        <v>0</v>
      </c>
      <c r="AA89" s="20">
        <f t="shared" si="36"/>
        <v>0</v>
      </c>
      <c r="AB89" s="20">
        <f t="shared" si="36"/>
        <v>0</v>
      </c>
      <c r="AC89" s="20">
        <f t="shared" si="36"/>
        <v>0</v>
      </c>
      <c r="AD89" s="20">
        <f t="shared" si="36"/>
        <v>0</v>
      </c>
      <c r="AE89" s="20">
        <f t="shared" si="36"/>
        <v>0</v>
      </c>
      <c r="AF89" s="20">
        <f t="shared" si="36"/>
        <v>0</v>
      </c>
      <c r="AG89" s="20">
        <f t="shared" si="36"/>
        <v>0</v>
      </c>
      <c r="AH89" s="20">
        <f t="shared" si="36"/>
        <v>0</v>
      </c>
      <c r="AI89" s="20">
        <f t="shared" si="36"/>
        <v>0</v>
      </c>
      <c r="AJ89" s="20">
        <f t="shared" si="36"/>
        <v>0</v>
      </c>
      <c r="AK89" s="20">
        <f t="shared" si="36"/>
        <v>0</v>
      </c>
      <c r="AL89" s="20">
        <f t="shared" si="36"/>
        <v>0</v>
      </c>
      <c r="AM89" s="20">
        <f t="shared" si="36"/>
        <v>0</v>
      </c>
      <c r="AN89" s="20">
        <f t="shared" si="36"/>
        <v>0</v>
      </c>
      <c r="AO89" s="20">
        <f t="shared" si="36"/>
        <v>0</v>
      </c>
      <c r="AP89" s="20">
        <f t="shared" si="36"/>
        <v>0</v>
      </c>
      <c r="AQ89" s="20">
        <f t="shared" si="36"/>
        <v>0</v>
      </c>
      <c r="AR89" s="20">
        <f t="shared" si="36"/>
        <v>0</v>
      </c>
      <c r="AS89" s="20">
        <f t="shared" si="36"/>
        <v>0</v>
      </c>
      <c r="AT89" s="20">
        <f t="shared" si="36"/>
        <v>0</v>
      </c>
      <c r="AU89" s="20">
        <f t="shared" si="36"/>
        <v>0</v>
      </c>
      <c r="AV89" s="20">
        <f t="shared" si="36"/>
        <v>0</v>
      </c>
      <c r="AW89" s="20">
        <f t="shared" si="36"/>
        <v>0</v>
      </c>
      <c r="AX89" s="20">
        <f t="shared" si="36"/>
        <v>0</v>
      </c>
      <c r="AY89" s="20">
        <f t="shared" si="36"/>
        <v>0</v>
      </c>
      <c r="AZ89" s="20">
        <f t="shared" si="36"/>
        <v>0</v>
      </c>
      <c r="BA89" s="20">
        <f t="shared" si="36"/>
        <v>0</v>
      </c>
      <c r="BB89" s="20">
        <f t="shared" si="36"/>
        <v>0</v>
      </c>
      <c r="BC89" s="20">
        <f t="shared" si="36"/>
        <v>0</v>
      </c>
      <c r="BD89" s="20">
        <f t="shared" si="36"/>
        <v>0</v>
      </c>
      <c r="BE89" s="20">
        <f t="shared" si="36"/>
        <v>0</v>
      </c>
      <c r="BF89" s="20">
        <f t="shared" si="36"/>
        <v>0</v>
      </c>
      <c r="BG89" s="20">
        <f t="shared" si="36"/>
        <v>0</v>
      </c>
      <c r="BH89" s="20">
        <f t="shared" si="36"/>
        <v>0</v>
      </c>
      <c r="BI89" s="20">
        <f t="shared" si="36"/>
        <v>0</v>
      </c>
      <c r="BJ89" s="20">
        <f t="shared" si="36"/>
        <v>0</v>
      </c>
      <c r="BK89" s="20">
        <f t="shared" si="36"/>
        <v>0</v>
      </c>
      <c r="BL89" s="20">
        <f t="shared" si="36"/>
        <v>0</v>
      </c>
      <c r="BM89" s="20">
        <f t="shared" si="36"/>
        <v>0</v>
      </c>
      <c r="BN89" s="20">
        <f t="shared" si="36"/>
        <v>0</v>
      </c>
      <c r="BO89" s="20">
        <f t="shared" si="36"/>
        <v>0</v>
      </c>
      <c r="BP89" s="20">
        <f t="shared" si="36"/>
        <v>0</v>
      </c>
      <c r="BQ89" s="20">
        <f t="shared" si="36"/>
        <v>0</v>
      </c>
      <c r="BR89" s="20">
        <f t="shared" si="36"/>
        <v>0</v>
      </c>
      <c r="BS89" s="20">
        <f t="shared" ref="BS89:DP92" si="37">IF(BS$3=$B89,COUNTA(BS$7)+COUNTA(BS$11),0)</f>
        <v>0</v>
      </c>
      <c r="BT89" s="20">
        <f t="shared" si="37"/>
        <v>0</v>
      </c>
      <c r="BU89" s="20">
        <f t="shared" si="37"/>
        <v>0</v>
      </c>
      <c r="BV89" s="20">
        <f t="shared" si="37"/>
        <v>0</v>
      </c>
      <c r="BW89" s="20">
        <f t="shared" si="37"/>
        <v>0</v>
      </c>
      <c r="BX89" s="20">
        <f t="shared" si="37"/>
        <v>0</v>
      </c>
      <c r="BY89" s="20">
        <f t="shared" si="37"/>
        <v>0</v>
      </c>
      <c r="BZ89" s="20">
        <f t="shared" si="37"/>
        <v>0</v>
      </c>
      <c r="CA89" s="20">
        <f t="shared" si="37"/>
        <v>0</v>
      </c>
      <c r="CB89" s="20">
        <f t="shared" si="37"/>
        <v>0</v>
      </c>
      <c r="CC89" s="20">
        <f t="shared" si="37"/>
        <v>0</v>
      </c>
      <c r="CD89" s="20">
        <f t="shared" si="37"/>
        <v>0</v>
      </c>
      <c r="CE89" s="20">
        <f t="shared" si="37"/>
        <v>0</v>
      </c>
      <c r="CF89" s="20">
        <f t="shared" si="37"/>
        <v>0</v>
      </c>
      <c r="CG89" s="20">
        <f t="shared" si="37"/>
        <v>0</v>
      </c>
      <c r="CH89" s="20">
        <f t="shared" si="37"/>
        <v>0</v>
      </c>
      <c r="CI89" s="20">
        <f t="shared" si="37"/>
        <v>0</v>
      </c>
      <c r="CJ89" s="20">
        <f t="shared" si="37"/>
        <v>0</v>
      </c>
      <c r="CK89" s="20">
        <f t="shared" si="37"/>
        <v>0</v>
      </c>
      <c r="CL89" s="20">
        <f t="shared" si="37"/>
        <v>0</v>
      </c>
      <c r="CM89" s="20">
        <f t="shared" si="37"/>
        <v>0</v>
      </c>
      <c r="CN89" s="20">
        <f t="shared" si="37"/>
        <v>0</v>
      </c>
      <c r="CO89" s="20">
        <f t="shared" si="37"/>
        <v>0</v>
      </c>
      <c r="CP89" s="20">
        <f t="shared" si="37"/>
        <v>0</v>
      </c>
      <c r="CQ89" s="20">
        <f t="shared" si="37"/>
        <v>0</v>
      </c>
      <c r="CR89" s="20">
        <f t="shared" si="37"/>
        <v>0</v>
      </c>
      <c r="CS89" s="20">
        <f t="shared" si="37"/>
        <v>0</v>
      </c>
      <c r="CT89" s="20">
        <f t="shared" si="37"/>
        <v>0</v>
      </c>
      <c r="CU89" s="20">
        <f t="shared" si="37"/>
        <v>0</v>
      </c>
      <c r="CV89" s="20">
        <f t="shared" si="37"/>
        <v>0</v>
      </c>
      <c r="CW89" s="20">
        <f t="shared" si="37"/>
        <v>0</v>
      </c>
      <c r="CX89" s="20">
        <f t="shared" si="37"/>
        <v>0</v>
      </c>
      <c r="CY89" s="20">
        <f t="shared" si="37"/>
        <v>0</v>
      </c>
      <c r="CZ89" s="20">
        <f t="shared" si="37"/>
        <v>0</v>
      </c>
      <c r="DA89" s="20">
        <f t="shared" si="37"/>
        <v>0</v>
      </c>
      <c r="DB89" s="20">
        <f t="shared" si="37"/>
        <v>0</v>
      </c>
      <c r="DC89" s="20">
        <f t="shared" si="37"/>
        <v>0</v>
      </c>
      <c r="DD89" s="20">
        <f t="shared" si="37"/>
        <v>0</v>
      </c>
      <c r="DE89" s="20">
        <f t="shared" si="37"/>
        <v>0</v>
      </c>
      <c r="DF89" s="20">
        <f t="shared" si="37"/>
        <v>0</v>
      </c>
      <c r="DG89" s="20">
        <f t="shared" si="37"/>
        <v>0</v>
      </c>
      <c r="DH89" s="20">
        <f t="shared" si="37"/>
        <v>0</v>
      </c>
      <c r="DI89" s="20">
        <f t="shared" si="37"/>
        <v>0</v>
      </c>
      <c r="DJ89" s="20">
        <f t="shared" si="37"/>
        <v>0</v>
      </c>
      <c r="DK89" s="20">
        <f t="shared" si="37"/>
        <v>0</v>
      </c>
      <c r="DL89" s="20">
        <f t="shared" si="37"/>
        <v>0</v>
      </c>
      <c r="DM89" s="20">
        <f t="shared" si="37"/>
        <v>0</v>
      </c>
      <c r="DN89" s="20">
        <f t="shared" si="37"/>
        <v>0</v>
      </c>
      <c r="DO89" s="20">
        <f t="shared" si="37"/>
        <v>0</v>
      </c>
      <c r="DP89" s="20">
        <f t="shared" si="37"/>
        <v>0</v>
      </c>
      <c r="DR89" s="47"/>
      <c r="DS89" s="47"/>
    </row>
    <row r="90" spans="2:123" ht="15.75" x14ac:dyDescent="0.2">
      <c r="B90" s="1330" t="s">
        <v>838</v>
      </c>
      <c r="C90" s="1367">
        <f t="shared" si="33"/>
        <v>0</v>
      </c>
      <c r="D90" s="1367">
        <f t="shared" si="34"/>
        <v>0</v>
      </c>
      <c r="E90" s="1"/>
      <c r="G90" s="20">
        <f t="shared" si="35"/>
        <v>0</v>
      </c>
      <c r="H90" s="20">
        <f t="shared" ref="H90:BS93" si="38">IF(H$3=$B90,COUNTA(H$7)+COUNTA(H$11),0)</f>
        <v>0</v>
      </c>
      <c r="I90" s="20">
        <f t="shared" si="38"/>
        <v>0</v>
      </c>
      <c r="J90" s="20">
        <f t="shared" si="38"/>
        <v>0</v>
      </c>
      <c r="K90" s="20">
        <f t="shared" si="38"/>
        <v>0</v>
      </c>
      <c r="L90" s="20">
        <f t="shared" si="38"/>
        <v>0</v>
      </c>
      <c r="M90" s="20">
        <f t="shared" si="38"/>
        <v>0</v>
      </c>
      <c r="N90" s="20">
        <f t="shared" si="38"/>
        <v>0</v>
      </c>
      <c r="O90" s="20">
        <f t="shared" si="38"/>
        <v>0</v>
      </c>
      <c r="P90" s="20">
        <f t="shared" si="38"/>
        <v>0</v>
      </c>
      <c r="Q90" s="20">
        <f t="shared" si="38"/>
        <v>0</v>
      </c>
      <c r="R90" s="20">
        <f t="shared" si="38"/>
        <v>0</v>
      </c>
      <c r="S90" s="20">
        <f t="shared" si="38"/>
        <v>0</v>
      </c>
      <c r="T90" s="20">
        <f t="shared" si="38"/>
        <v>0</v>
      </c>
      <c r="U90" s="20">
        <f t="shared" si="38"/>
        <v>0</v>
      </c>
      <c r="V90" s="20">
        <f t="shared" si="38"/>
        <v>0</v>
      </c>
      <c r="W90" s="20">
        <f t="shared" si="38"/>
        <v>0</v>
      </c>
      <c r="X90" s="20">
        <f t="shared" si="38"/>
        <v>0</v>
      </c>
      <c r="Y90" s="20">
        <f t="shared" si="38"/>
        <v>0</v>
      </c>
      <c r="Z90" s="20">
        <f t="shared" si="38"/>
        <v>0</v>
      </c>
      <c r="AA90" s="20">
        <f t="shared" si="38"/>
        <v>0</v>
      </c>
      <c r="AB90" s="20">
        <f t="shared" si="38"/>
        <v>0</v>
      </c>
      <c r="AC90" s="20">
        <f t="shared" si="38"/>
        <v>0</v>
      </c>
      <c r="AD90" s="20">
        <f t="shared" si="38"/>
        <v>0</v>
      </c>
      <c r="AE90" s="20">
        <f t="shared" si="38"/>
        <v>0</v>
      </c>
      <c r="AF90" s="20">
        <f t="shared" si="38"/>
        <v>0</v>
      </c>
      <c r="AG90" s="20">
        <f t="shared" si="38"/>
        <v>0</v>
      </c>
      <c r="AH90" s="20">
        <f t="shared" si="38"/>
        <v>0</v>
      </c>
      <c r="AI90" s="20">
        <f t="shared" si="38"/>
        <v>0</v>
      </c>
      <c r="AJ90" s="20">
        <f t="shared" si="38"/>
        <v>0</v>
      </c>
      <c r="AK90" s="20">
        <f t="shared" si="38"/>
        <v>0</v>
      </c>
      <c r="AL90" s="20">
        <f t="shared" si="38"/>
        <v>0</v>
      </c>
      <c r="AM90" s="20">
        <f t="shared" si="38"/>
        <v>0</v>
      </c>
      <c r="AN90" s="20">
        <f t="shared" si="38"/>
        <v>0</v>
      </c>
      <c r="AO90" s="20">
        <f t="shared" si="38"/>
        <v>0</v>
      </c>
      <c r="AP90" s="20">
        <f t="shared" si="38"/>
        <v>0</v>
      </c>
      <c r="AQ90" s="20">
        <f t="shared" si="38"/>
        <v>0</v>
      </c>
      <c r="AR90" s="20">
        <f t="shared" si="38"/>
        <v>0</v>
      </c>
      <c r="AS90" s="20">
        <f t="shared" si="38"/>
        <v>0</v>
      </c>
      <c r="AT90" s="20">
        <f t="shared" si="38"/>
        <v>0</v>
      </c>
      <c r="AU90" s="20">
        <f t="shared" si="38"/>
        <v>0</v>
      </c>
      <c r="AV90" s="20">
        <f t="shared" si="38"/>
        <v>0</v>
      </c>
      <c r="AW90" s="20">
        <f t="shared" si="38"/>
        <v>0</v>
      </c>
      <c r="AX90" s="20">
        <f t="shared" si="38"/>
        <v>0</v>
      </c>
      <c r="AY90" s="20">
        <f t="shared" si="38"/>
        <v>0</v>
      </c>
      <c r="AZ90" s="20">
        <f t="shared" si="38"/>
        <v>0</v>
      </c>
      <c r="BA90" s="20">
        <f t="shared" si="38"/>
        <v>0</v>
      </c>
      <c r="BB90" s="20">
        <f t="shared" si="38"/>
        <v>0</v>
      </c>
      <c r="BC90" s="20">
        <f t="shared" si="38"/>
        <v>0</v>
      </c>
      <c r="BD90" s="20">
        <f t="shared" si="38"/>
        <v>0</v>
      </c>
      <c r="BE90" s="20">
        <f t="shared" si="38"/>
        <v>0</v>
      </c>
      <c r="BF90" s="20">
        <f t="shared" si="38"/>
        <v>0</v>
      </c>
      <c r="BG90" s="20">
        <f t="shared" si="38"/>
        <v>0</v>
      </c>
      <c r="BH90" s="20">
        <f t="shared" si="38"/>
        <v>0</v>
      </c>
      <c r="BI90" s="20">
        <f t="shared" si="38"/>
        <v>0</v>
      </c>
      <c r="BJ90" s="20">
        <f t="shared" si="38"/>
        <v>0</v>
      </c>
      <c r="BK90" s="20">
        <f t="shared" si="38"/>
        <v>0</v>
      </c>
      <c r="BL90" s="20">
        <f t="shared" si="38"/>
        <v>0</v>
      </c>
      <c r="BM90" s="20">
        <f t="shared" si="38"/>
        <v>0</v>
      </c>
      <c r="BN90" s="20">
        <f t="shared" si="38"/>
        <v>0</v>
      </c>
      <c r="BO90" s="20">
        <f t="shared" si="38"/>
        <v>0</v>
      </c>
      <c r="BP90" s="20">
        <f t="shared" si="38"/>
        <v>0</v>
      </c>
      <c r="BQ90" s="20">
        <f t="shared" si="38"/>
        <v>0</v>
      </c>
      <c r="BR90" s="20">
        <f t="shared" si="38"/>
        <v>0</v>
      </c>
      <c r="BS90" s="20">
        <f t="shared" si="38"/>
        <v>0</v>
      </c>
      <c r="BT90" s="20">
        <f t="shared" si="37"/>
        <v>0</v>
      </c>
      <c r="BU90" s="20">
        <f t="shared" si="37"/>
        <v>0</v>
      </c>
      <c r="BV90" s="20">
        <f t="shared" si="37"/>
        <v>0</v>
      </c>
      <c r="BW90" s="20">
        <f t="shared" si="37"/>
        <v>0</v>
      </c>
      <c r="BX90" s="20">
        <f t="shared" si="37"/>
        <v>0</v>
      </c>
      <c r="BY90" s="20">
        <f t="shared" si="37"/>
        <v>0</v>
      </c>
      <c r="BZ90" s="20">
        <f t="shared" si="37"/>
        <v>0</v>
      </c>
      <c r="CA90" s="20">
        <f t="shared" si="37"/>
        <v>0</v>
      </c>
      <c r="CB90" s="20">
        <f t="shared" si="37"/>
        <v>0</v>
      </c>
      <c r="CC90" s="20">
        <f t="shared" si="37"/>
        <v>0</v>
      </c>
      <c r="CD90" s="20">
        <f t="shared" si="37"/>
        <v>0</v>
      </c>
      <c r="CE90" s="20">
        <f t="shared" si="37"/>
        <v>0</v>
      </c>
      <c r="CF90" s="20">
        <f t="shared" si="37"/>
        <v>0</v>
      </c>
      <c r="CG90" s="20">
        <f t="shared" si="37"/>
        <v>0</v>
      </c>
      <c r="CH90" s="20">
        <f t="shared" si="37"/>
        <v>0</v>
      </c>
      <c r="CI90" s="20">
        <f t="shared" si="37"/>
        <v>0</v>
      </c>
      <c r="CJ90" s="20">
        <f t="shared" si="37"/>
        <v>0</v>
      </c>
      <c r="CK90" s="20">
        <f t="shared" si="37"/>
        <v>0</v>
      </c>
      <c r="CL90" s="20">
        <f t="shared" si="37"/>
        <v>0</v>
      </c>
      <c r="CM90" s="20">
        <f t="shared" si="37"/>
        <v>0</v>
      </c>
      <c r="CN90" s="20">
        <f t="shared" si="37"/>
        <v>0</v>
      </c>
      <c r="CO90" s="20">
        <f t="shared" si="37"/>
        <v>0</v>
      </c>
      <c r="CP90" s="20">
        <f t="shared" si="37"/>
        <v>0</v>
      </c>
      <c r="CQ90" s="20">
        <f t="shared" si="37"/>
        <v>0</v>
      </c>
      <c r="CR90" s="20">
        <f t="shared" si="37"/>
        <v>0</v>
      </c>
      <c r="CS90" s="20">
        <f t="shared" si="37"/>
        <v>0</v>
      </c>
      <c r="CT90" s="20">
        <f t="shared" si="37"/>
        <v>0</v>
      </c>
      <c r="CU90" s="20">
        <f t="shared" si="37"/>
        <v>0</v>
      </c>
      <c r="CV90" s="20">
        <f t="shared" si="37"/>
        <v>0</v>
      </c>
      <c r="CW90" s="20">
        <f t="shared" si="37"/>
        <v>0</v>
      </c>
      <c r="CX90" s="20">
        <f t="shared" si="37"/>
        <v>0</v>
      </c>
      <c r="CY90" s="20">
        <f t="shared" si="37"/>
        <v>0</v>
      </c>
      <c r="CZ90" s="20">
        <f t="shared" si="37"/>
        <v>0</v>
      </c>
      <c r="DA90" s="20">
        <f t="shared" si="37"/>
        <v>0</v>
      </c>
      <c r="DB90" s="20">
        <f t="shared" si="37"/>
        <v>0</v>
      </c>
      <c r="DC90" s="20">
        <f t="shared" si="37"/>
        <v>0</v>
      </c>
      <c r="DD90" s="20">
        <f t="shared" si="37"/>
        <v>0</v>
      </c>
      <c r="DE90" s="20">
        <f t="shared" si="37"/>
        <v>0</v>
      </c>
      <c r="DF90" s="20">
        <f t="shared" si="37"/>
        <v>0</v>
      </c>
      <c r="DG90" s="20">
        <f t="shared" si="37"/>
        <v>0</v>
      </c>
      <c r="DH90" s="20">
        <f t="shared" si="37"/>
        <v>0</v>
      </c>
      <c r="DI90" s="20">
        <f t="shared" si="37"/>
        <v>0</v>
      </c>
      <c r="DJ90" s="20">
        <f t="shared" si="37"/>
        <v>0</v>
      </c>
      <c r="DK90" s="20">
        <f t="shared" si="37"/>
        <v>0</v>
      </c>
      <c r="DL90" s="20">
        <f t="shared" si="37"/>
        <v>0</v>
      </c>
      <c r="DM90" s="20">
        <f t="shared" si="37"/>
        <v>0</v>
      </c>
      <c r="DN90" s="20">
        <f t="shared" si="37"/>
        <v>0</v>
      </c>
      <c r="DO90" s="20">
        <f t="shared" si="37"/>
        <v>0</v>
      </c>
      <c r="DP90" s="20">
        <f t="shared" si="37"/>
        <v>0</v>
      </c>
      <c r="DR90" s="47"/>
      <c r="DS90" s="47"/>
    </row>
    <row r="91" spans="2:123" ht="15.75" x14ac:dyDescent="0.2">
      <c r="B91" s="1357" t="s">
        <v>224</v>
      </c>
      <c r="C91" s="1368">
        <f t="shared" si="33"/>
        <v>0</v>
      </c>
      <c r="D91" s="1368">
        <f t="shared" si="34"/>
        <v>0</v>
      </c>
      <c r="E91" s="1"/>
      <c r="G91" s="20">
        <f t="shared" si="35"/>
        <v>0</v>
      </c>
      <c r="H91" s="20">
        <f t="shared" si="38"/>
        <v>0</v>
      </c>
      <c r="I91" s="20">
        <f t="shared" si="38"/>
        <v>0</v>
      </c>
      <c r="J91" s="20">
        <f t="shared" si="38"/>
        <v>0</v>
      </c>
      <c r="K91" s="20">
        <f t="shared" si="38"/>
        <v>0</v>
      </c>
      <c r="L91" s="20">
        <f t="shared" si="38"/>
        <v>0</v>
      </c>
      <c r="M91" s="20">
        <f t="shared" si="38"/>
        <v>0</v>
      </c>
      <c r="N91" s="20">
        <f t="shared" si="38"/>
        <v>0</v>
      </c>
      <c r="O91" s="20">
        <f t="shared" si="38"/>
        <v>0</v>
      </c>
      <c r="P91" s="20">
        <f t="shared" si="38"/>
        <v>0</v>
      </c>
      <c r="Q91" s="20">
        <f t="shared" si="38"/>
        <v>0</v>
      </c>
      <c r="R91" s="20">
        <f t="shared" si="38"/>
        <v>0</v>
      </c>
      <c r="S91" s="20">
        <f t="shared" si="38"/>
        <v>0</v>
      </c>
      <c r="T91" s="20">
        <f t="shared" si="38"/>
        <v>0</v>
      </c>
      <c r="U91" s="20">
        <f t="shared" si="38"/>
        <v>0</v>
      </c>
      <c r="V91" s="20">
        <f t="shared" si="38"/>
        <v>0</v>
      </c>
      <c r="W91" s="20">
        <f t="shared" si="38"/>
        <v>0</v>
      </c>
      <c r="X91" s="20">
        <f t="shared" si="38"/>
        <v>0</v>
      </c>
      <c r="Y91" s="20">
        <f t="shared" si="38"/>
        <v>0</v>
      </c>
      <c r="Z91" s="20">
        <f t="shared" si="38"/>
        <v>0</v>
      </c>
      <c r="AA91" s="20">
        <f t="shared" si="38"/>
        <v>0</v>
      </c>
      <c r="AB91" s="20">
        <f t="shared" si="38"/>
        <v>0</v>
      </c>
      <c r="AC91" s="20">
        <f t="shared" si="38"/>
        <v>0</v>
      </c>
      <c r="AD91" s="20">
        <f t="shared" si="38"/>
        <v>0</v>
      </c>
      <c r="AE91" s="20">
        <f t="shared" si="38"/>
        <v>0</v>
      </c>
      <c r="AF91" s="20">
        <f t="shared" si="38"/>
        <v>0</v>
      </c>
      <c r="AG91" s="20">
        <f t="shared" si="38"/>
        <v>0</v>
      </c>
      <c r="AH91" s="20">
        <f t="shared" si="38"/>
        <v>0</v>
      </c>
      <c r="AI91" s="20">
        <f t="shared" si="38"/>
        <v>0</v>
      </c>
      <c r="AJ91" s="20">
        <f t="shared" si="38"/>
        <v>0</v>
      </c>
      <c r="AK91" s="20">
        <f t="shared" si="38"/>
        <v>0</v>
      </c>
      <c r="AL91" s="20">
        <f t="shared" si="38"/>
        <v>0</v>
      </c>
      <c r="AM91" s="20">
        <f t="shared" si="38"/>
        <v>0</v>
      </c>
      <c r="AN91" s="20">
        <f t="shared" si="38"/>
        <v>0</v>
      </c>
      <c r="AO91" s="20">
        <f t="shared" si="38"/>
        <v>0</v>
      </c>
      <c r="AP91" s="20">
        <f t="shared" si="38"/>
        <v>0</v>
      </c>
      <c r="AQ91" s="20">
        <f t="shared" si="38"/>
        <v>0</v>
      </c>
      <c r="AR91" s="20">
        <f t="shared" si="38"/>
        <v>0</v>
      </c>
      <c r="AS91" s="20">
        <f t="shared" si="38"/>
        <v>0</v>
      </c>
      <c r="AT91" s="20">
        <f t="shared" si="38"/>
        <v>0</v>
      </c>
      <c r="AU91" s="20">
        <f t="shared" si="38"/>
        <v>0</v>
      </c>
      <c r="AV91" s="20">
        <f t="shared" si="38"/>
        <v>0</v>
      </c>
      <c r="AW91" s="20">
        <f t="shared" si="38"/>
        <v>0</v>
      </c>
      <c r="AX91" s="20">
        <f t="shared" si="38"/>
        <v>0</v>
      </c>
      <c r="AY91" s="20">
        <f t="shared" si="38"/>
        <v>0</v>
      </c>
      <c r="AZ91" s="20">
        <f t="shared" si="38"/>
        <v>0</v>
      </c>
      <c r="BA91" s="20">
        <f t="shared" si="38"/>
        <v>0</v>
      </c>
      <c r="BB91" s="20">
        <f t="shared" si="38"/>
        <v>0</v>
      </c>
      <c r="BC91" s="20">
        <f t="shared" si="38"/>
        <v>0</v>
      </c>
      <c r="BD91" s="20">
        <f t="shared" si="38"/>
        <v>0</v>
      </c>
      <c r="BE91" s="20">
        <f t="shared" si="38"/>
        <v>0</v>
      </c>
      <c r="BF91" s="20">
        <f t="shared" si="38"/>
        <v>0</v>
      </c>
      <c r="BG91" s="20">
        <f t="shared" si="38"/>
        <v>0</v>
      </c>
      <c r="BH91" s="20">
        <f t="shared" si="38"/>
        <v>0</v>
      </c>
      <c r="BI91" s="20">
        <f t="shared" si="38"/>
        <v>0</v>
      </c>
      <c r="BJ91" s="20">
        <f t="shared" si="38"/>
        <v>0</v>
      </c>
      <c r="BK91" s="20">
        <f t="shared" si="38"/>
        <v>0</v>
      </c>
      <c r="BL91" s="20">
        <f t="shared" si="38"/>
        <v>0</v>
      </c>
      <c r="BM91" s="20">
        <f t="shared" si="38"/>
        <v>0</v>
      </c>
      <c r="BN91" s="20">
        <f t="shared" si="38"/>
        <v>0</v>
      </c>
      <c r="BO91" s="20">
        <f t="shared" si="38"/>
        <v>0</v>
      </c>
      <c r="BP91" s="20">
        <f t="shared" si="38"/>
        <v>0</v>
      </c>
      <c r="BQ91" s="20">
        <f t="shared" si="38"/>
        <v>0</v>
      </c>
      <c r="BR91" s="20">
        <f t="shared" si="38"/>
        <v>0</v>
      </c>
      <c r="BS91" s="20">
        <f t="shared" si="38"/>
        <v>0</v>
      </c>
      <c r="BT91" s="20">
        <f t="shared" si="37"/>
        <v>0</v>
      </c>
      <c r="BU91" s="20">
        <f t="shared" si="37"/>
        <v>0</v>
      </c>
      <c r="BV91" s="20">
        <f t="shared" si="37"/>
        <v>0</v>
      </c>
      <c r="BW91" s="20">
        <f t="shared" si="37"/>
        <v>0</v>
      </c>
      <c r="BX91" s="20">
        <f t="shared" si="37"/>
        <v>0</v>
      </c>
      <c r="BY91" s="20">
        <f t="shared" si="37"/>
        <v>0</v>
      </c>
      <c r="BZ91" s="20">
        <f t="shared" si="37"/>
        <v>0</v>
      </c>
      <c r="CA91" s="20">
        <f t="shared" si="37"/>
        <v>0</v>
      </c>
      <c r="CB91" s="20">
        <f t="shared" si="37"/>
        <v>0</v>
      </c>
      <c r="CC91" s="20">
        <f t="shared" si="37"/>
        <v>0</v>
      </c>
      <c r="CD91" s="20">
        <f t="shared" si="37"/>
        <v>0</v>
      </c>
      <c r="CE91" s="20">
        <f t="shared" si="37"/>
        <v>0</v>
      </c>
      <c r="CF91" s="20">
        <f t="shared" si="37"/>
        <v>0</v>
      </c>
      <c r="CG91" s="20">
        <f t="shared" si="37"/>
        <v>0</v>
      </c>
      <c r="CH91" s="20">
        <f t="shared" si="37"/>
        <v>0</v>
      </c>
      <c r="CI91" s="20">
        <f t="shared" si="37"/>
        <v>0</v>
      </c>
      <c r="CJ91" s="20">
        <f t="shared" si="37"/>
        <v>0</v>
      </c>
      <c r="CK91" s="20">
        <f t="shared" si="37"/>
        <v>0</v>
      </c>
      <c r="CL91" s="20">
        <f t="shared" si="37"/>
        <v>0</v>
      </c>
      <c r="CM91" s="20">
        <f t="shared" si="37"/>
        <v>0</v>
      </c>
      <c r="CN91" s="20">
        <f t="shared" si="37"/>
        <v>0</v>
      </c>
      <c r="CO91" s="20">
        <f t="shared" si="37"/>
        <v>0</v>
      </c>
      <c r="CP91" s="20">
        <f t="shared" si="37"/>
        <v>0</v>
      </c>
      <c r="CQ91" s="20">
        <f t="shared" si="37"/>
        <v>0</v>
      </c>
      <c r="CR91" s="20">
        <f t="shared" si="37"/>
        <v>0</v>
      </c>
      <c r="CS91" s="20">
        <f t="shared" si="37"/>
        <v>0</v>
      </c>
      <c r="CT91" s="20">
        <f t="shared" si="37"/>
        <v>0</v>
      </c>
      <c r="CU91" s="20">
        <f t="shared" si="37"/>
        <v>0</v>
      </c>
      <c r="CV91" s="20">
        <f t="shared" si="37"/>
        <v>0</v>
      </c>
      <c r="CW91" s="20">
        <f t="shared" si="37"/>
        <v>0</v>
      </c>
      <c r="CX91" s="20">
        <f t="shared" si="37"/>
        <v>0</v>
      </c>
      <c r="CY91" s="20">
        <f t="shared" si="37"/>
        <v>0</v>
      </c>
      <c r="CZ91" s="20">
        <f t="shared" si="37"/>
        <v>0</v>
      </c>
      <c r="DA91" s="20">
        <f t="shared" si="37"/>
        <v>0</v>
      </c>
      <c r="DB91" s="20">
        <f t="shared" si="37"/>
        <v>0</v>
      </c>
      <c r="DC91" s="20">
        <f t="shared" si="37"/>
        <v>0</v>
      </c>
      <c r="DD91" s="20">
        <f t="shared" si="37"/>
        <v>0</v>
      </c>
      <c r="DE91" s="20">
        <f t="shared" si="37"/>
        <v>0</v>
      </c>
      <c r="DF91" s="20">
        <f t="shared" si="37"/>
        <v>0</v>
      </c>
      <c r="DG91" s="20">
        <f t="shared" si="37"/>
        <v>0</v>
      </c>
      <c r="DH91" s="20">
        <f t="shared" si="37"/>
        <v>0</v>
      </c>
      <c r="DI91" s="20">
        <f t="shared" si="37"/>
        <v>0</v>
      </c>
      <c r="DJ91" s="20">
        <f t="shared" si="37"/>
        <v>0</v>
      </c>
      <c r="DK91" s="20">
        <f t="shared" si="37"/>
        <v>0</v>
      </c>
      <c r="DL91" s="20">
        <f t="shared" si="37"/>
        <v>0</v>
      </c>
      <c r="DM91" s="20">
        <f t="shared" si="37"/>
        <v>0</v>
      </c>
      <c r="DN91" s="20">
        <f t="shared" si="37"/>
        <v>0</v>
      </c>
      <c r="DO91" s="20">
        <f t="shared" si="37"/>
        <v>0</v>
      </c>
      <c r="DP91" s="20">
        <f t="shared" si="37"/>
        <v>0</v>
      </c>
      <c r="DR91" s="47"/>
      <c r="DS91" s="47"/>
    </row>
    <row r="92" spans="2:123" ht="15.75" x14ac:dyDescent="0.2">
      <c r="B92" s="1358" t="s">
        <v>223</v>
      </c>
      <c r="C92" s="1369">
        <f t="shared" si="33"/>
        <v>0</v>
      </c>
      <c r="D92" s="1369">
        <f t="shared" si="34"/>
        <v>0</v>
      </c>
      <c r="E92" s="1"/>
      <c r="G92" s="20">
        <f t="shared" si="35"/>
        <v>0</v>
      </c>
      <c r="H92" s="20">
        <f t="shared" si="38"/>
        <v>0</v>
      </c>
      <c r="I92" s="20">
        <f t="shared" si="38"/>
        <v>0</v>
      </c>
      <c r="J92" s="20">
        <f t="shared" si="38"/>
        <v>0</v>
      </c>
      <c r="K92" s="20">
        <f t="shared" si="38"/>
        <v>0</v>
      </c>
      <c r="L92" s="20">
        <f t="shared" si="38"/>
        <v>0</v>
      </c>
      <c r="M92" s="20">
        <f t="shared" si="38"/>
        <v>0</v>
      </c>
      <c r="N92" s="20">
        <f t="shared" si="38"/>
        <v>0</v>
      </c>
      <c r="O92" s="20">
        <f t="shared" si="38"/>
        <v>0</v>
      </c>
      <c r="P92" s="20">
        <f t="shared" si="38"/>
        <v>0</v>
      </c>
      <c r="Q92" s="20">
        <f t="shared" si="38"/>
        <v>0</v>
      </c>
      <c r="R92" s="20">
        <f t="shared" si="38"/>
        <v>0</v>
      </c>
      <c r="S92" s="20">
        <f t="shared" si="38"/>
        <v>0</v>
      </c>
      <c r="T92" s="20">
        <f t="shared" si="38"/>
        <v>0</v>
      </c>
      <c r="U92" s="20">
        <f t="shared" si="38"/>
        <v>0</v>
      </c>
      <c r="V92" s="20">
        <f t="shared" si="38"/>
        <v>0</v>
      </c>
      <c r="W92" s="20">
        <f t="shared" si="38"/>
        <v>0</v>
      </c>
      <c r="X92" s="20">
        <f t="shared" si="38"/>
        <v>0</v>
      </c>
      <c r="Y92" s="20">
        <f t="shared" si="38"/>
        <v>0</v>
      </c>
      <c r="Z92" s="20">
        <f t="shared" si="38"/>
        <v>0</v>
      </c>
      <c r="AA92" s="20">
        <f t="shared" si="38"/>
        <v>0</v>
      </c>
      <c r="AB92" s="20">
        <f t="shared" si="38"/>
        <v>0</v>
      </c>
      <c r="AC92" s="20">
        <f t="shared" si="38"/>
        <v>0</v>
      </c>
      <c r="AD92" s="20">
        <f t="shared" si="38"/>
        <v>0</v>
      </c>
      <c r="AE92" s="20">
        <f t="shared" si="38"/>
        <v>0</v>
      </c>
      <c r="AF92" s="20">
        <f t="shared" si="38"/>
        <v>0</v>
      </c>
      <c r="AG92" s="20">
        <f t="shared" si="38"/>
        <v>0</v>
      </c>
      <c r="AH92" s="20">
        <f t="shared" si="38"/>
        <v>0</v>
      </c>
      <c r="AI92" s="20">
        <f t="shared" si="38"/>
        <v>0</v>
      </c>
      <c r="AJ92" s="20">
        <f t="shared" si="38"/>
        <v>0</v>
      </c>
      <c r="AK92" s="20">
        <f t="shared" si="38"/>
        <v>0</v>
      </c>
      <c r="AL92" s="20">
        <f t="shared" si="38"/>
        <v>0</v>
      </c>
      <c r="AM92" s="20">
        <f t="shared" si="38"/>
        <v>0</v>
      </c>
      <c r="AN92" s="20">
        <f t="shared" si="38"/>
        <v>0</v>
      </c>
      <c r="AO92" s="20">
        <f t="shared" si="38"/>
        <v>0</v>
      </c>
      <c r="AP92" s="20">
        <f t="shared" si="38"/>
        <v>0</v>
      </c>
      <c r="AQ92" s="20">
        <f t="shared" si="38"/>
        <v>0</v>
      </c>
      <c r="AR92" s="20">
        <f t="shared" si="38"/>
        <v>0</v>
      </c>
      <c r="AS92" s="20">
        <f t="shared" si="38"/>
        <v>0</v>
      </c>
      <c r="AT92" s="20">
        <f t="shared" si="38"/>
        <v>0</v>
      </c>
      <c r="AU92" s="20">
        <f t="shared" si="38"/>
        <v>0</v>
      </c>
      <c r="AV92" s="20">
        <f t="shared" si="38"/>
        <v>0</v>
      </c>
      <c r="AW92" s="20">
        <f t="shared" si="38"/>
        <v>0</v>
      </c>
      <c r="AX92" s="20">
        <f t="shared" si="38"/>
        <v>0</v>
      </c>
      <c r="AY92" s="20">
        <f t="shared" si="38"/>
        <v>0</v>
      </c>
      <c r="AZ92" s="20">
        <f t="shared" si="38"/>
        <v>0</v>
      </c>
      <c r="BA92" s="20">
        <f t="shared" si="38"/>
        <v>0</v>
      </c>
      <c r="BB92" s="20">
        <f t="shared" si="38"/>
        <v>0</v>
      </c>
      <c r="BC92" s="20">
        <f t="shared" si="38"/>
        <v>0</v>
      </c>
      <c r="BD92" s="20">
        <f t="shared" si="38"/>
        <v>0</v>
      </c>
      <c r="BE92" s="20">
        <f t="shared" si="38"/>
        <v>0</v>
      </c>
      <c r="BF92" s="20">
        <f t="shared" si="38"/>
        <v>0</v>
      </c>
      <c r="BG92" s="20">
        <f t="shared" si="38"/>
        <v>0</v>
      </c>
      <c r="BH92" s="20">
        <f t="shared" si="38"/>
        <v>0</v>
      </c>
      <c r="BI92" s="20">
        <f t="shared" si="38"/>
        <v>0</v>
      </c>
      <c r="BJ92" s="20">
        <f t="shared" si="38"/>
        <v>0</v>
      </c>
      <c r="BK92" s="20">
        <f t="shared" si="38"/>
        <v>0</v>
      </c>
      <c r="BL92" s="20">
        <f t="shared" si="38"/>
        <v>0</v>
      </c>
      <c r="BM92" s="20">
        <f t="shared" si="38"/>
        <v>0</v>
      </c>
      <c r="BN92" s="20">
        <f t="shared" si="38"/>
        <v>0</v>
      </c>
      <c r="BO92" s="20">
        <f t="shared" si="38"/>
        <v>0</v>
      </c>
      <c r="BP92" s="20">
        <f t="shared" si="38"/>
        <v>0</v>
      </c>
      <c r="BQ92" s="20">
        <f t="shared" si="38"/>
        <v>0</v>
      </c>
      <c r="BR92" s="20">
        <f t="shared" si="38"/>
        <v>0</v>
      </c>
      <c r="BS92" s="20">
        <f t="shared" si="38"/>
        <v>0</v>
      </c>
      <c r="BT92" s="20">
        <f t="shared" si="37"/>
        <v>0</v>
      </c>
      <c r="BU92" s="20">
        <f t="shared" si="37"/>
        <v>0</v>
      </c>
      <c r="BV92" s="20">
        <f t="shared" si="37"/>
        <v>0</v>
      </c>
      <c r="BW92" s="20">
        <f t="shared" si="37"/>
        <v>0</v>
      </c>
      <c r="BX92" s="20">
        <f t="shared" si="37"/>
        <v>0</v>
      </c>
      <c r="BY92" s="20">
        <f t="shared" si="37"/>
        <v>0</v>
      </c>
      <c r="BZ92" s="20">
        <f t="shared" si="37"/>
        <v>0</v>
      </c>
      <c r="CA92" s="20">
        <f t="shared" si="37"/>
        <v>0</v>
      </c>
      <c r="CB92" s="20">
        <f t="shared" si="37"/>
        <v>0</v>
      </c>
      <c r="CC92" s="20">
        <f t="shared" si="37"/>
        <v>0</v>
      </c>
      <c r="CD92" s="20">
        <f t="shared" si="37"/>
        <v>0</v>
      </c>
      <c r="CE92" s="20">
        <f t="shared" si="37"/>
        <v>0</v>
      </c>
      <c r="CF92" s="20">
        <f t="shared" si="37"/>
        <v>0</v>
      </c>
      <c r="CG92" s="20">
        <f t="shared" si="37"/>
        <v>0</v>
      </c>
      <c r="CH92" s="20">
        <f t="shared" si="37"/>
        <v>0</v>
      </c>
      <c r="CI92" s="20">
        <f t="shared" si="37"/>
        <v>0</v>
      </c>
      <c r="CJ92" s="20">
        <f t="shared" si="37"/>
        <v>0</v>
      </c>
      <c r="CK92" s="20">
        <f t="shared" si="37"/>
        <v>0</v>
      </c>
      <c r="CL92" s="20">
        <f t="shared" si="37"/>
        <v>0</v>
      </c>
      <c r="CM92" s="20">
        <f t="shared" si="37"/>
        <v>0</v>
      </c>
      <c r="CN92" s="20">
        <f t="shared" si="37"/>
        <v>0</v>
      </c>
      <c r="CO92" s="20">
        <f t="shared" si="37"/>
        <v>0</v>
      </c>
      <c r="CP92" s="20">
        <f t="shared" si="37"/>
        <v>0</v>
      </c>
      <c r="CQ92" s="20">
        <f t="shared" si="37"/>
        <v>0</v>
      </c>
      <c r="CR92" s="20">
        <f t="shared" si="37"/>
        <v>0</v>
      </c>
      <c r="CS92" s="20">
        <f t="shared" si="37"/>
        <v>0</v>
      </c>
      <c r="CT92" s="20">
        <f t="shared" si="37"/>
        <v>0</v>
      </c>
      <c r="CU92" s="20">
        <f t="shared" si="37"/>
        <v>0</v>
      </c>
      <c r="CV92" s="20">
        <f t="shared" si="37"/>
        <v>0</v>
      </c>
      <c r="CW92" s="20">
        <f t="shared" si="37"/>
        <v>0</v>
      </c>
      <c r="CX92" s="20">
        <f t="shared" si="37"/>
        <v>0</v>
      </c>
      <c r="CY92" s="20">
        <f t="shared" si="37"/>
        <v>0</v>
      </c>
      <c r="CZ92" s="20">
        <f t="shared" si="37"/>
        <v>0</v>
      </c>
      <c r="DA92" s="20">
        <f t="shared" si="37"/>
        <v>0</v>
      </c>
      <c r="DB92" s="20">
        <f t="shared" si="37"/>
        <v>0</v>
      </c>
      <c r="DC92" s="20">
        <f t="shared" si="37"/>
        <v>0</v>
      </c>
      <c r="DD92" s="20">
        <f t="shared" si="37"/>
        <v>0</v>
      </c>
      <c r="DE92" s="20">
        <f t="shared" si="37"/>
        <v>0</v>
      </c>
      <c r="DF92" s="20">
        <f t="shared" si="37"/>
        <v>0</v>
      </c>
      <c r="DG92" s="20">
        <f t="shared" si="37"/>
        <v>0</v>
      </c>
      <c r="DH92" s="20">
        <f t="shared" si="37"/>
        <v>0</v>
      </c>
      <c r="DI92" s="20">
        <f t="shared" si="37"/>
        <v>0</v>
      </c>
      <c r="DJ92" s="20">
        <f t="shared" si="37"/>
        <v>0</v>
      </c>
      <c r="DK92" s="20">
        <f t="shared" si="37"/>
        <v>0</v>
      </c>
      <c r="DL92" s="20">
        <f t="shared" si="37"/>
        <v>0</v>
      </c>
      <c r="DM92" s="20">
        <f t="shared" si="37"/>
        <v>0</v>
      </c>
      <c r="DN92" s="20">
        <f t="shared" si="37"/>
        <v>0</v>
      </c>
      <c r="DO92" s="20">
        <f t="shared" si="37"/>
        <v>0</v>
      </c>
      <c r="DP92" s="20">
        <f t="shared" si="37"/>
        <v>0</v>
      </c>
      <c r="DR92" s="47"/>
      <c r="DS92" s="47"/>
    </row>
    <row r="93" spans="2:123" ht="15.75" x14ac:dyDescent="0.25">
      <c r="B93" s="1360" t="s">
        <v>808</v>
      </c>
      <c r="C93" s="1370">
        <f t="shared" si="33"/>
        <v>1</v>
      </c>
      <c r="D93" s="1370">
        <f t="shared" si="34"/>
        <v>1</v>
      </c>
      <c r="E93" s="1"/>
      <c r="G93" s="20">
        <f t="shared" si="35"/>
        <v>0</v>
      </c>
      <c r="H93" s="20">
        <f t="shared" si="38"/>
        <v>0</v>
      </c>
      <c r="I93" s="20">
        <f t="shared" si="38"/>
        <v>0</v>
      </c>
      <c r="J93" s="20">
        <f t="shared" si="38"/>
        <v>0</v>
      </c>
      <c r="K93" s="20">
        <f t="shared" si="38"/>
        <v>0</v>
      </c>
      <c r="L93" s="20">
        <f t="shared" si="38"/>
        <v>0</v>
      </c>
      <c r="M93" s="20">
        <f t="shared" si="38"/>
        <v>0</v>
      </c>
      <c r="N93" s="20">
        <f t="shared" si="38"/>
        <v>0</v>
      </c>
      <c r="O93" s="20">
        <f t="shared" si="38"/>
        <v>0</v>
      </c>
      <c r="P93" s="20">
        <f t="shared" si="38"/>
        <v>0</v>
      </c>
      <c r="Q93" s="20">
        <f t="shared" si="38"/>
        <v>0</v>
      </c>
      <c r="R93" s="20">
        <f t="shared" si="38"/>
        <v>0</v>
      </c>
      <c r="S93" s="20">
        <f t="shared" si="38"/>
        <v>0</v>
      </c>
      <c r="T93" s="20">
        <f t="shared" si="38"/>
        <v>0</v>
      </c>
      <c r="U93" s="20">
        <f t="shared" si="38"/>
        <v>0</v>
      </c>
      <c r="V93" s="20">
        <f t="shared" si="38"/>
        <v>0</v>
      </c>
      <c r="W93" s="20">
        <f t="shared" si="38"/>
        <v>0</v>
      </c>
      <c r="X93" s="20">
        <f t="shared" si="38"/>
        <v>0</v>
      </c>
      <c r="Y93" s="20">
        <f t="shared" si="38"/>
        <v>0</v>
      </c>
      <c r="Z93" s="20">
        <f t="shared" si="38"/>
        <v>0</v>
      </c>
      <c r="AA93" s="20">
        <f t="shared" si="38"/>
        <v>0</v>
      </c>
      <c r="AB93" s="20">
        <f t="shared" si="38"/>
        <v>0</v>
      </c>
      <c r="AC93" s="20">
        <f t="shared" si="38"/>
        <v>0</v>
      </c>
      <c r="AD93" s="20">
        <f t="shared" si="38"/>
        <v>0</v>
      </c>
      <c r="AE93" s="20">
        <f t="shared" si="38"/>
        <v>0</v>
      </c>
      <c r="AF93" s="20">
        <f t="shared" si="38"/>
        <v>0</v>
      </c>
      <c r="AG93" s="20">
        <f t="shared" si="38"/>
        <v>0</v>
      </c>
      <c r="AH93" s="20">
        <f t="shared" si="38"/>
        <v>0</v>
      </c>
      <c r="AI93" s="20">
        <f t="shared" si="38"/>
        <v>0</v>
      </c>
      <c r="AJ93" s="20">
        <f t="shared" si="38"/>
        <v>0</v>
      </c>
      <c r="AK93" s="20">
        <f t="shared" si="38"/>
        <v>0</v>
      </c>
      <c r="AL93" s="20">
        <f t="shared" si="38"/>
        <v>0</v>
      </c>
      <c r="AM93" s="20">
        <f t="shared" si="38"/>
        <v>0</v>
      </c>
      <c r="AN93" s="20">
        <f t="shared" si="38"/>
        <v>0</v>
      </c>
      <c r="AO93" s="20">
        <f t="shared" si="38"/>
        <v>0</v>
      </c>
      <c r="AP93" s="20">
        <f t="shared" si="38"/>
        <v>0</v>
      </c>
      <c r="AQ93" s="20">
        <f t="shared" si="38"/>
        <v>0</v>
      </c>
      <c r="AR93" s="20">
        <f t="shared" si="38"/>
        <v>0</v>
      </c>
      <c r="AS93" s="20">
        <f t="shared" si="38"/>
        <v>0</v>
      </c>
      <c r="AT93" s="20">
        <f t="shared" si="38"/>
        <v>0</v>
      </c>
      <c r="AU93" s="20">
        <f t="shared" si="38"/>
        <v>0</v>
      </c>
      <c r="AV93" s="20">
        <f t="shared" si="38"/>
        <v>0</v>
      </c>
      <c r="AW93" s="20">
        <f t="shared" si="38"/>
        <v>0</v>
      </c>
      <c r="AX93" s="20">
        <f t="shared" si="38"/>
        <v>0</v>
      </c>
      <c r="AY93" s="20">
        <f t="shared" si="38"/>
        <v>0</v>
      </c>
      <c r="AZ93" s="20">
        <f t="shared" si="38"/>
        <v>0</v>
      </c>
      <c r="BA93" s="20">
        <f t="shared" si="38"/>
        <v>0</v>
      </c>
      <c r="BB93" s="20">
        <f t="shared" si="38"/>
        <v>0</v>
      </c>
      <c r="BC93" s="20">
        <f t="shared" si="38"/>
        <v>0</v>
      </c>
      <c r="BD93" s="20">
        <f t="shared" si="38"/>
        <v>0</v>
      </c>
      <c r="BE93" s="20">
        <f t="shared" si="38"/>
        <v>0</v>
      </c>
      <c r="BF93" s="20">
        <f t="shared" si="38"/>
        <v>0</v>
      </c>
      <c r="BG93" s="20">
        <f t="shared" si="38"/>
        <v>0</v>
      </c>
      <c r="BH93" s="20">
        <f t="shared" si="38"/>
        <v>0</v>
      </c>
      <c r="BI93" s="20">
        <f t="shared" si="38"/>
        <v>0</v>
      </c>
      <c r="BJ93" s="20">
        <f t="shared" si="38"/>
        <v>0</v>
      </c>
      <c r="BK93" s="20">
        <f t="shared" si="38"/>
        <v>0</v>
      </c>
      <c r="BL93" s="20">
        <f t="shared" si="38"/>
        <v>0</v>
      </c>
      <c r="BM93" s="20">
        <f t="shared" si="38"/>
        <v>0</v>
      </c>
      <c r="BN93" s="20">
        <f t="shared" si="38"/>
        <v>0</v>
      </c>
      <c r="BO93" s="20">
        <f t="shared" si="38"/>
        <v>0</v>
      </c>
      <c r="BP93" s="20">
        <f t="shared" si="38"/>
        <v>0</v>
      </c>
      <c r="BQ93" s="20">
        <f t="shared" si="38"/>
        <v>0</v>
      </c>
      <c r="BR93" s="20">
        <f t="shared" si="38"/>
        <v>0</v>
      </c>
      <c r="BS93" s="20">
        <f t="shared" ref="BS93:DP94" si="39">IF(BS$3=$B93,COUNTA(BS$7)+COUNTA(BS$11),0)</f>
        <v>0</v>
      </c>
      <c r="BT93" s="20">
        <f t="shared" si="39"/>
        <v>0</v>
      </c>
      <c r="BU93" s="20">
        <f t="shared" si="39"/>
        <v>0</v>
      </c>
      <c r="BV93" s="20">
        <f t="shared" si="39"/>
        <v>0</v>
      </c>
      <c r="BW93" s="20">
        <f t="shared" si="39"/>
        <v>0</v>
      </c>
      <c r="BX93" s="20">
        <f t="shared" si="39"/>
        <v>0</v>
      </c>
      <c r="BY93" s="20">
        <f t="shared" si="39"/>
        <v>0</v>
      </c>
      <c r="BZ93" s="20">
        <f t="shared" si="39"/>
        <v>0</v>
      </c>
      <c r="CA93" s="20">
        <f t="shared" si="39"/>
        <v>0</v>
      </c>
      <c r="CB93" s="20">
        <f t="shared" si="39"/>
        <v>0</v>
      </c>
      <c r="CC93" s="20">
        <f t="shared" si="39"/>
        <v>0</v>
      </c>
      <c r="CD93" s="20">
        <f t="shared" si="39"/>
        <v>0</v>
      </c>
      <c r="CE93" s="20">
        <f t="shared" si="39"/>
        <v>0</v>
      </c>
      <c r="CF93" s="20">
        <f t="shared" si="39"/>
        <v>0</v>
      </c>
      <c r="CG93" s="20">
        <f t="shared" si="39"/>
        <v>0</v>
      </c>
      <c r="CH93" s="20">
        <f t="shared" si="39"/>
        <v>0</v>
      </c>
      <c r="CI93" s="20">
        <f t="shared" si="39"/>
        <v>0</v>
      </c>
      <c r="CJ93" s="20">
        <f t="shared" si="39"/>
        <v>0</v>
      </c>
      <c r="CK93" s="20">
        <f t="shared" si="39"/>
        <v>0</v>
      </c>
      <c r="CL93" s="20">
        <f t="shared" si="39"/>
        <v>0</v>
      </c>
      <c r="CM93" s="20">
        <f t="shared" si="39"/>
        <v>0</v>
      </c>
      <c r="CN93" s="20">
        <f t="shared" si="39"/>
        <v>0</v>
      </c>
      <c r="CO93" s="20">
        <f t="shared" si="39"/>
        <v>0</v>
      </c>
      <c r="CP93" s="20">
        <f t="shared" si="39"/>
        <v>0</v>
      </c>
      <c r="CQ93" s="20">
        <f t="shared" si="39"/>
        <v>0</v>
      </c>
      <c r="CR93" s="20">
        <f t="shared" si="39"/>
        <v>0</v>
      </c>
      <c r="CS93" s="20">
        <f t="shared" si="39"/>
        <v>0</v>
      </c>
      <c r="CT93" s="20">
        <f t="shared" si="39"/>
        <v>0</v>
      </c>
      <c r="CU93" s="20">
        <f t="shared" si="39"/>
        <v>0</v>
      </c>
      <c r="CV93" s="20">
        <f t="shared" si="39"/>
        <v>0</v>
      </c>
      <c r="CW93" s="20">
        <f t="shared" si="39"/>
        <v>0</v>
      </c>
      <c r="CX93" s="20">
        <f t="shared" si="39"/>
        <v>0</v>
      </c>
      <c r="CY93" s="20">
        <f t="shared" si="39"/>
        <v>0</v>
      </c>
      <c r="CZ93" s="20">
        <f t="shared" si="39"/>
        <v>0</v>
      </c>
      <c r="DA93" s="20">
        <f t="shared" si="39"/>
        <v>0</v>
      </c>
      <c r="DB93" s="20">
        <f t="shared" si="39"/>
        <v>0</v>
      </c>
      <c r="DC93" s="20">
        <f t="shared" si="39"/>
        <v>0</v>
      </c>
      <c r="DD93" s="20">
        <f t="shared" si="39"/>
        <v>0</v>
      </c>
      <c r="DE93" s="20">
        <f t="shared" si="39"/>
        <v>2</v>
      </c>
      <c r="DF93" s="20">
        <f>IF(DF$3=$B93,COUNTA(DF$7)+COUNTA(DF$11),0)</f>
        <v>0</v>
      </c>
      <c r="DG93" s="20">
        <f t="shared" si="39"/>
        <v>0</v>
      </c>
      <c r="DH93" s="20">
        <f t="shared" si="39"/>
        <v>0</v>
      </c>
      <c r="DI93" s="20">
        <f t="shared" si="39"/>
        <v>0</v>
      </c>
      <c r="DJ93" s="20">
        <f t="shared" si="39"/>
        <v>0</v>
      </c>
      <c r="DK93" s="20">
        <f t="shared" si="39"/>
        <v>0</v>
      </c>
      <c r="DL93" s="20">
        <f t="shared" si="39"/>
        <v>0</v>
      </c>
      <c r="DM93" s="20">
        <f t="shared" si="39"/>
        <v>0</v>
      </c>
      <c r="DN93" s="20">
        <f t="shared" si="39"/>
        <v>0</v>
      </c>
      <c r="DO93" s="20">
        <f t="shared" si="39"/>
        <v>0</v>
      </c>
      <c r="DP93" s="20">
        <f t="shared" si="39"/>
        <v>0</v>
      </c>
      <c r="DR93" s="47"/>
      <c r="DS93" s="47"/>
    </row>
    <row r="94" spans="2:123" ht="15.75" x14ac:dyDescent="0.2">
      <c r="B94" s="1359" t="s">
        <v>130</v>
      </c>
      <c r="C94" s="1370">
        <f t="shared" si="33"/>
        <v>0</v>
      </c>
      <c r="D94" s="1370">
        <f t="shared" si="34"/>
        <v>0</v>
      </c>
      <c r="E94" s="1"/>
      <c r="G94" s="20">
        <f t="shared" si="35"/>
        <v>0</v>
      </c>
      <c r="H94" s="20">
        <f t="shared" ref="H94:BS94" si="40">IF(H$3=$B94,COUNTA(H$7)+COUNTA(H$11),0)</f>
        <v>0</v>
      </c>
      <c r="I94" s="20">
        <f t="shared" si="40"/>
        <v>0</v>
      </c>
      <c r="J94" s="20">
        <f t="shared" si="40"/>
        <v>0</v>
      </c>
      <c r="K94" s="20">
        <f t="shared" si="40"/>
        <v>0</v>
      </c>
      <c r="L94" s="20">
        <f t="shared" si="40"/>
        <v>0</v>
      </c>
      <c r="M94" s="20">
        <f t="shared" si="40"/>
        <v>0</v>
      </c>
      <c r="N94" s="20">
        <f t="shared" si="40"/>
        <v>0</v>
      </c>
      <c r="O94" s="20">
        <f t="shared" si="40"/>
        <v>0</v>
      </c>
      <c r="P94" s="20">
        <f t="shared" si="40"/>
        <v>0</v>
      </c>
      <c r="Q94" s="20">
        <f t="shared" si="40"/>
        <v>0</v>
      </c>
      <c r="R94" s="20">
        <f t="shared" si="40"/>
        <v>0</v>
      </c>
      <c r="S94" s="20">
        <f t="shared" si="40"/>
        <v>0</v>
      </c>
      <c r="T94" s="20">
        <f t="shared" si="40"/>
        <v>0</v>
      </c>
      <c r="U94" s="20">
        <f t="shared" si="40"/>
        <v>0</v>
      </c>
      <c r="V94" s="20">
        <f t="shared" si="40"/>
        <v>0</v>
      </c>
      <c r="W94" s="20">
        <f t="shared" si="40"/>
        <v>0</v>
      </c>
      <c r="X94" s="20">
        <f t="shared" si="40"/>
        <v>0</v>
      </c>
      <c r="Y94" s="20">
        <f t="shared" si="40"/>
        <v>0</v>
      </c>
      <c r="Z94" s="20">
        <f t="shared" si="40"/>
        <v>0</v>
      </c>
      <c r="AA94" s="20">
        <f t="shared" si="40"/>
        <v>0</v>
      </c>
      <c r="AB94" s="20">
        <f t="shared" si="40"/>
        <v>0</v>
      </c>
      <c r="AC94" s="20">
        <f t="shared" si="40"/>
        <v>0</v>
      </c>
      <c r="AD94" s="20">
        <f t="shared" si="40"/>
        <v>0</v>
      </c>
      <c r="AE94" s="20">
        <f t="shared" si="40"/>
        <v>0</v>
      </c>
      <c r="AF94" s="20">
        <f t="shared" si="40"/>
        <v>0</v>
      </c>
      <c r="AG94" s="20">
        <f t="shared" si="40"/>
        <v>0</v>
      </c>
      <c r="AH94" s="20">
        <f t="shared" si="40"/>
        <v>0</v>
      </c>
      <c r="AI94" s="20">
        <f t="shared" si="40"/>
        <v>0</v>
      </c>
      <c r="AJ94" s="20">
        <f t="shared" si="40"/>
        <v>0</v>
      </c>
      <c r="AK94" s="20">
        <f t="shared" si="40"/>
        <v>0</v>
      </c>
      <c r="AL94" s="20">
        <f t="shared" si="40"/>
        <v>0</v>
      </c>
      <c r="AM94" s="20">
        <f t="shared" si="40"/>
        <v>0</v>
      </c>
      <c r="AN94" s="20">
        <f t="shared" si="40"/>
        <v>0</v>
      </c>
      <c r="AO94" s="20">
        <f t="shared" si="40"/>
        <v>0</v>
      </c>
      <c r="AP94" s="20">
        <f t="shared" si="40"/>
        <v>0</v>
      </c>
      <c r="AQ94" s="20">
        <f t="shared" si="40"/>
        <v>0</v>
      </c>
      <c r="AR94" s="20">
        <f t="shared" si="40"/>
        <v>0</v>
      </c>
      <c r="AS94" s="20">
        <f t="shared" si="40"/>
        <v>0</v>
      </c>
      <c r="AT94" s="20">
        <f t="shared" si="40"/>
        <v>0</v>
      </c>
      <c r="AU94" s="20">
        <f t="shared" si="40"/>
        <v>0</v>
      </c>
      <c r="AV94" s="20">
        <f t="shared" si="40"/>
        <v>0</v>
      </c>
      <c r="AW94" s="20">
        <f t="shared" si="40"/>
        <v>0</v>
      </c>
      <c r="AX94" s="20">
        <f t="shared" si="40"/>
        <v>0</v>
      </c>
      <c r="AY94" s="20">
        <f t="shared" si="40"/>
        <v>0</v>
      </c>
      <c r="AZ94" s="20">
        <f t="shared" si="40"/>
        <v>0</v>
      </c>
      <c r="BA94" s="20">
        <f t="shared" si="40"/>
        <v>0</v>
      </c>
      <c r="BB94" s="20">
        <f t="shared" si="40"/>
        <v>0</v>
      </c>
      <c r="BC94" s="20">
        <f t="shared" si="40"/>
        <v>0</v>
      </c>
      <c r="BD94" s="20">
        <f t="shared" si="40"/>
        <v>0</v>
      </c>
      <c r="BE94" s="20">
        <f t="shared" si="40"/>
        <v>0</v>
      </c>
      <c r="BF94" s="20">
        <f t="shared" si="40"/>
        <v>0</v>
      </c>
      <c r="BG94" s="20">
        <f t="shared" si="40"/>
        <v>0</v>
      </c>
      <c r="BH94" s="20">
        <f t="shared" si="40"/>
        <v>0</v>
      </c>
      <c r="BI94" s="20">
        <f t="shared" si="40"/>
        <v>0</v>
      </c>
      <c r="BJ94" s="20">
        <f t="shared" si="40"/>
        <v>0</v>
      </c>
      <c r="BK94" s="20">
        <f t="shared" si="40"/>
        <v>0</v>
      </c>
      <c r="BL94" s="20">
        <f t="shared" si="40"/>
        <v>0</v>
      </c>
      <c r="BM94" s="20">
        <f t="shared" si="40"/>
        <v>0</v>
      </c>
      <c r="BN94" s="20">
        <f t="shared" si="40"/>
        <v>0</v>
      </c>
      <c r="BO94" s="20">
        <f t="shared" si="40"/>
        <v>0</v>
      </c>
      <c r="BP94" s="20">
        <f t="shared" si="40"/>
        <v>0</v>
      </c>
      <c r="BQ94" s="20">
        <f t="shared" si="40"/>
        <v>0</v>
      </c>
      <c r="BR94" s="20">
        <f t="shared" si="40"/>
        <v>0</v>
      </c>
      <c r="BS94" s="20">
        <f t="shared" si="40"/>
        <v>0</v>
      </c>
      <c r="BT94" s="20">
        <f t="shared" si="39"/>
        <v>0</v>
      </c>
      <c r="BU94" s="20">
        <f t="shared" si="39"/>
        <v>0</v>
      </c>
      <c r="BV94" s="20">
        <f t="shared" si="39"/>
        <v>0</v>
      </c>
      <c r="BW94" s="20">
        <f t="shared" si="39"/>
        <v>0</v>
      </c>
      <c r="BX94" s="20">
        <f t="shared" si="39"/>
        <v>0</v>
      </c>
      <c r="BY94" s="20">
        <f t="shared" si="39"/>
        <v>0</v>
      </c>
      <c r="BZ94" s="20">
        <f t="shared" si="39"/>
        <v>0</v>
      </c>
      <c r="CA94" s="20">
        <f t="shared" si="39"/>
        <v>0</v>
      </c>
      <c r="CB94" s="20">
        <f t="shared" si="39"/>
        <v>0</v>
      </c>
      <c r="CC94" s="20">
        <f t="shared" si="39"/>
        <v>0</v>
      </c>
      <c r="CD94" s="20">
        <f t="shared" si="39"/>
        <v>0</v>
      </c>
      <c r="CE94" s="20">
        <f t="shared" si="39"/>
        <v>0</v>
      </c>
      <c r="CF94" s="20">
        <f t="shared" si="39"/>
        <v>0</v>
      </c>
      <c r="CG94" s="20">
        <f t="shared" si="39"/>
        <v>0</v>
      </c>
      <c r="CH94" s="20">
        <f t="shared" si="39"/>
        <v>0</v>
      </c>
      <c r="CI94" s="20">
        <f t="shared" si="39"/>
        <v>0</v>
      </c>
      <c r="CJ94" s="20">
        <f t="shared" si="39"/>
        <v>0</v>
      </c>
      <c r="CK94" s="20">
        <f t="shared" si="39"/>
        <v>0</v>
      </c>
      <c r="CL94" s="20">
        <f t="shared" si="39"/>
        <v>0</v>
      </c>
      <c r="CM94" s="20">
        <f t="shared" si="39"/>
        <v>0</v>
      </c>
      <c r="CN94" s="20">
        <f t="shared" si="39"/>
        <v>0</v>
      </c>
      <c r="CO94" s="20">
        <f t="shared" si="39"/>
        <v>0</v>
      </c>
      <c r="CP94" s="20">
        <f t="shared" si="39"/>
        <v>0</v>
      </c>
      <c r="CQ94" s="20">
        <f t="shared" si="39"/>
        <v>0</v>
      </c>
      <c r="CR94" s="20">
        <f t="shared" si="39"/>
        <v>0</v>
      </c>
      <c r="CS94" s="20">
        <f t="shared" si="39"/>
        <v>0</v>
      </c>
      <c r="CT94" s="20">
        <f t="shared" si="39"/>
        <v>0</v>
      </c>
      <c r="CU94" s="20">
        <f t="shared" si="39"/>
        <v>0</v>
      </c>
      <c r="CV94" s="20">
        <f t="shared" si="39"/>
        <v>0</v>
      </c>
      <c r="CW94" s="20">
        <f t="shared" si="39"/>
        <v>0</v>
      </c>
      <c r="CX94" s="20">
        <f t="shared" si="39"/>
        <v>0</v>
      </c>
      <c r="CY94" s="20">
        <f t="shared" si="39"/>
        <v>0</v>
      </c>
      <c r="CZ94" s="20">
        <f t="shared" si="39"/>
        <v>0</v>
      </c>
      <c r="DA94" s="20">
        <f t="shared" si="39"/>
        <v>0</v>
      </c>
      <c r="DB94" s="20">
        <f t="shared" si="39"/>
        <v>0</v>
      </c>
      <c r="DC94" s="20">
        <f t="shared" si="39"/>
        <v>0</v>
      </c>
      <c r="DD94" s="20">
        <f t="shared" si="39"/>
        <v>0</v>
      </c>
      <c r="DE94" s="20">
        <f t="shared" si="39"/>
        <v>0</v>
      </c>
      <c r="DF94" s="20">
        <f t="shared" si="39"/>
        <v>0</v>
      </c>
      <c r="DG94" s="20">
        <f t="shared" si="39"/>
        <v>0</v>
      </c>
      <c r="DH94" s="20">
        <f t="shared" si="39"/>
        <v>0</v>
      </c>
      <c r="DI94" s="20">
        <f t="shared" si="39"/>
        <v>0</v>
      </c>
      <c r="DJ94" s="20">
        <f t="shared" si="39"/>
        <v>0</v>
      </c>
      <c r="DK94" s="20">
        <f t="shared" si="39"/>
        <v>0</v>
      </c>
      <c r="DL94" s="20">
        <f t="shared" si="39"/>
        <v>0</v>
      </c>
      <c r="DM94" s="20">
        <f t="shared" si="39"/>
        <v>0</v>
      </c>
      <c r="DN94" s="20">
        <f t="shared" si="39"/>
        <v>0</v>
      </c>
      <c r="DO94" s="20">
        <f t="shared" si="39"/>
        <v>0</v>
      </c>
      <c r="DP94" s="20">
        <f t="shared" si="39"/>
        <v>0</v>
      </c>
      <c r="DR94" s="47"/>
      <c r="DS94" s="47"/>
    </row>
    <row r="96" spans="2:123" x14ac:dyDescent="0.2">
      <c r="C96" s="382"/>
    </row>
    <row r="97" spans="3:3" x14ac:dyDescent="0.2">
      <c r="C97" s="382"/>
    </row>
  </sheetData>
  <mergeCells count="5">
    <mergeCell ref="F2:G2"/>
    <mergeCell ref="O2:P2"/>
    <mergeCell ref="V2:W2"/>
    <mergeCell ref="AE2:AF2"/>
    <mergeCell ref="B2:C2"/>
  </mergeCells>
  <dataValidations count="2">
    <dataValidation type="list" errorStyle="warning" allowBlank="1" showInputMessage="1" showErrorMessage="1" errorTitle="napaka" sqref="G11:Q15 DE11:DP15 U11:U15" xr:uid="{774F15C1-1DCC-4752-A925-615C3DA350A8}">
      <formula1>težavnost</formula1>
    </dataValidation>
    <dataValidation type="list" allowBlank="1" showInputMessage="1" showErrorMessage="1" sqref="AF3:DC3 G3:M3 W3:AC3 DE3:DP3 P3:T3" xr:uid="{3F6388FB-EEA9-4CAF-9849-FDE511BF3511}">
      <formula1>izlet</formula1>
    </dataValidation>
  </dataValidations>
  <hyperlinks>
    <hyperlink ref="B45" r:id="rId1" xr:uid="{7771907F-206E-4B3D-8775-51433D10B0EF}"/>
    <hyperlink ref="B18" r:id="rId2" xr:uid="{20F8BBBE-4431-4486-A16B-8BF24FCCB1FE}"/>
    <hyperlink ref="B19" r:id="rId3" xr:uid="{8E690263-1F80-42B5-B0BD-F0A5DEB56C0B}"/>
    <hyperlink ref="B21" r:id="rId4" xr:uid="{81336278-54FA-4408-8C71-58A1BB7FE359}"/>
    <hyperlink ref="B26" r:id="rId5" xr:uid="{B617E3DA-1BFB-42A2-96FD-CC200AE43063}"/>
    <hyperlink ref="B27" r:id="rId6" xr:uid="{953348BB-43FB-4A8B-93A1-C31D26991710}"/>
    <hyperlink ref="B28" r:id="rId7" xr:uid="{595EB14D-AE07-4B43-89AE-3B49CFC1518B}"/>
    <hyperlink ref="B29" r:id="rId8" xr:uid="{F5245D37-1EDB-4A4A-8401-22A0DB56D6B1}"/>
    <hyperlink ref="B30" r:id="rId9" xr:uid="{4E78DFF7-9E42-4A27-8D2D-650416F2BCCA}"/>
    <hyperlink ref="B31" r:id="rId10" xr:uid="{7018C368-8845-46FD-B0C3-415EA56BC0BE}"/>
    <hyperlink ref="B32" r:id="rId11" xr:uid="{5F0073A8-EE7D-48A1-90DE-C7D6DAEAD1DD}"/>
    <hyperlink ref="B33" r:id="rId12" xr:uid="{628C3894-770A-419C-A83E-E8C116327A16}"/>
    <hyperlink ref="B42" r:id="rId13" xr:uid="{49592A07-D5FC-49D7-A22E-10ADE04BC6A4}"/>
    <hyperlink ref="B65" r:id="rId14" xr:uid="{ADB3A709-5A57-49EE-8D07-67AA0B1F0B50}"/>
    <hyperlink ref="B66" r:id="rId15" xr:uid="{835BE004-D2C3-47AB-9517-81E5064C9AAF}"/>
    <hyperlink ref="B68" r:id="rId16" xr:uid="{F26408C3-9892-4A01-BF29-E524B64480AB}"/>
    <hyperlink ref="B64" r:id="rId17" xr:uid="{2C43067C-F774-4AC9-8A22-56CC5CFF37A5}"/>
    <hyperlink ref="B62" r:id="rId18" xr:uid="{9AF86798-8575-49BA-B3F1-EDB497A7FF6C}"/>
    <hyperlink ref="B61" r:id="rId19" xr:uid="{9AFC24D2-92D2-4DA2-85FA-7B0739F6F161}"/>
    <hyperlink ref="B59" r:id="rId20" xr:uid="{EB39CB2D-F2C1-48E3-B9CC-ADB9B611E7AF}"/>
    <hyperlink ref="B60" r:id="rId21" display="Vera POLAK" xr:uid="{6E36B590-86E7-40AF-9EB8-F5D161660D91}"/>
    <hyperlink ref="B57" r:id="rId22" display="Laura RUEH" xr:uid="{4BEFA3AC-043E-4E96-83F5-AEFF042E8644}"/>
    <hyperlink ref="B56" r:id="rId23" xr:uid="{6A11BFF5-779D-4B16-9FAB-E4F746AB2B82}"/>
    <hyperlink ref="B51" r:id="rId24" xr:uid="{A318FCB3-0EDB-435F-A966-516A3DF2F314}"/>
    <hyperlink ref="B49" r:id="rId25" xr:uid="{6FC5FEF8-CE09-4124-BEB6-7F619A809FD8}"/>
    <hyperlink ref="B48" r:id="rId26" xr:uid="{E8999731-B9CB-4CC1-BBD8-6E298E52C990}"/>
    <hyperlink ref="B46" r:id="rId27" xr:uid="{D4D21B4C-6D94-45BD-B6BC-2D523E3428E0}"/>
    <hyperlink ref="B40" r:id="rId28" xr:uid="{87E711F8-51F5-478E-8333-5F31CAAA1E3E}"/>
    <hyperlink ref="B44" r:id="rId29" xr:uid="{ECAC6EF5-0A46-425B-955D-4F8FEF72931C}"/>
    <hyperlink ref="B55" r:id="rId30" display="Olga KRŽAN" xr:uid="{82AFE29C-557B-4FAC-ACFF-FBD470391073}"/>
    <hyperlink ref="B54" r:id="rId31" xr:uid="{F9641A16-D916-44EC-AFD3-7C583D9DE900}"/>
    <hyperlink ref="B53" r:id="rId32" xr:uid="{CD8B3418-A9C4-4E20-9620-F83F078B1D1A}"/>
    <hyperlink ref="B35" r:id="rId33" xr:uid="{3C77E34A-E2BE-4B32-96A4-D5137EB4D37A}"/>
    <hyperlink ref="B72" r:id="rId34" xr:uid="{68D2D377-800C-421F-8CDC-F4969FE465F1}"/>
    <hyperlink ref="DT18" r:id="rId35" xr:uid="{6C16FDFC-D40C-49DB-B76A-524A890E3DCB}"/>
    <hyperlink ref="DT19" r:id="rId36" xr:uid="{68996B6A-3E93-41D1-B710-2966A6DA4D35}"/>
    <hyperlink ref="DT21" r:id="rId37" xr:uid="{10890612-AC3E-45AB-B638-CA3CCFF24016}"/>
    <hyperlink ref="DT26" r:id="rId38" xr:uid="{5C9E47D1-8C73-41F4-ACEB-7777066266CC}"/>
    <hyperlink ref="DT27" r:id="rId39" xr:uid="{C512C80D-3D22-4346-9270-402F369B0353}"/>
    <hyperlink ref="DT28" r:id="rId40" xr:uid="{F84CDD47-7E57-4F72-B695-C34C79738B86}"/>
    <hyperlink ref="DT29" r:id="rId41" xr:uid="{D5787951-A329-414F-B100-87BA9AC7E86C}"/>
    <hyperlink ref="DT30" r:id="rId42" xr:uid="{BCF14535-5E4C-4281-B694-24DFDCCFE7E9}"/>
    <hyperlink ref="DT31" r:id="rId43" xr:uid="{3F86E3DD-DAD4-4089-BEA7-5102D8AADCE8}"/>
    <hyperlink ref="DT32" r:id="rId44" xr:uid="{E77421B0-87F2-41A0-A4D5-80682BF0C72F}"/>
    <hyperlink ref="DT33" r:id="rId45" xr:uid="{B8964F5A-934F-47B1-89AB-A26C58092BA6}"/>
    <hyperlink ref="DT45" r:id="rId46" xr:uid="{EF4C90EA-ECDC-44F3-94A4-4664BB305E1E}"/>
    <hyperlink ref="DT42" r:id="rId47" xr:uid="{21B5917C-E480-4EDF-A69F-A388464B766D}"/>
    <hyperlink ref="DT65" r:id="rId48" xr:uid="{FA058FA8-31B9-4EC3-B029-C9C736EE049D}"/>
    <hyperlink ref="DT66" r:id="rId49" xr:uid="{84961288-B22B-40DF-BD79-732BD332AFBA}"/>
    <hyperlink ref="DT68" r:id="rId50" xr:uid="{C0ABB69D-D728-43B2-A97E-07352AE7F2FB}"/>
    <hyperlink ref="DT64" r:id="rId51" xr:uid="{7AFB7575-01FE-4213-B0A1-7372439AB2B7}"/>
    <hyperlink ref="DT62" r:id="rId52" xr:uid="{5B01E90D-19E3-44EB-A54D-33444DA0F966}"/>
    <hyperlink ref="DT61" r:id="rId53" xr:uid="{4B1C2398-E298-48B2-8689-F482F06DC0C8}"/>
    <hyperlink ref="DT59" r:id="rId54" xr:uid="{2BA3EF02-3E7C-49BA-AFC7-AA21D91ADD53}"/>
    <hyperlink ref="DT60" r:id="rId55" display="Vera POLAK" xr:uid="{FCC59342-C488-4870-A9B6-4ACA5A178F97}"/>
    <hyperlink ref="DT57" r:id="rId56" display="Laura RUEH" xr:uid="{6398EE24-3F29-4755-B389-EC4FDD59EED1}"/>
    <hyperlink ref="DT56" r:id="rId57" xr:uid="{4D635CA7-3E99-4789-9BB3-890F64F6CC25}"/>
    <hyperlink ref="DT51" r:id="rId58" xr:uid="{69D7E2F3-8E63-46EF-BBD4-5B26EB6E4F65}"/>
    <hyperlink ref="DT49" r:id="rId59" xr:uid="{1BA042C1-4B99-4D0D-9A1F-AE65EAA65F93}"/>
    <hyperlink ref="DT48" r:id="rId60" xr:uid="{042741F9-CDAB-4EE0-9523-0E5D9F45C594}"/>
    <hyperlink ref="DT46" r:id="rId61" xr:uid="{A1E18B22-B269-4915-955F-2D0A65C3810F}"/>
    <hyperlink ref="DT40" r:id="rId62" xr:uid="{C4A83A6D-4716-4385-8305-67638B82582A}"/>
    <hyperlink ref="DT44" r:id="rId63" xr:uid="{14349DC2-4802-43B9-8ECB-B39567E52A9E}"/>
    <hyperlink ref="DT55" r:id="rId64" display="Olga KRŽAN" xr:uid="{1028E230-A4DA-460E-969A-1EE8B31BE708}"/>
    <hyperlink ref="DT54" r:id="rId65" xr:uid="{A3B0E384-81D0-4579-ABC6-359D1DEE581F}"/>
    <hyperlink ref="DT53" r:id="rId66" xr:uid="{9C1D1251-6613-4F3E-90C5-AC1F2E9D92A9}"/>
    <hyperlink ref="DT35" r:id="rId67" xr:uid="{261FE477-2C79-4301-9729-E83A23B2182B}"/>
    <hyperlink ref="DT72" r:id="rId68" xr:uid="{8F037D50-355B-4C5A-9C21-CA8E8061DE2F}"/>
  </hyperlinks>
  <pageMargins left="0.7" right="0.7" top="0.75" bottom="0.75" header="0.3" footer="0.3"/>
  <pageSetup paperSize="9" orientation="portrait" r:id="rId6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C4DB4-897D-47A7-B9D9-6519E7EB4A56}">
  <sheetPr>
    <tabColor theme="0" tint="-0.14999847407452621"/>
  </sheetPr>
  <dimension ref="A2:BN514"/>
  <sheetViews>
    <sheetView topLeftCell="A22" zoomScaleNormal="100" workbookViewId="0">
      <selection activeCell="BH43" sqref="BH43"/>
    </sheetView>
  </sheetViews>
  <sheetFormatPr defaultRowHeight="16.5" x14ac:dyDescent="0.3"/>
  <cols>
    <col min="1" max="1" width="0.7109375" style="2" customWidth="1"/>
    <col min="2" max="2" width="4.28515625" style="2" customWidth="1"/>
    <col min="3" max="3" width="10" style="2" customWidth="1"/>
    <col min="4" max="4" width="14.28515625" style="2" customWidth="1"/>
    <col min="5" max="5" width="10" style="3" customWidth="1"/>
    <col min="6" max="6" width="2.85546875" style="2" customWidth="1"/>
    <col min="7" max="7" width="8.5703125" style="55" customWidth="1"/>
    <col min="8" max="9" width="10" style="3" customWidth="1"/>
    <col min="10" max="10" width="5" style="45" customWidth="1"/>
    <col min="11" max="11" width="1.42578125" style="2" customWidth="1"/>
    <col min="12" max="12" width="8.5703125" style="50" customWidth="1"/>
    <col min="13" max="14" width="10" style="50" customWidth="1"/>
    <col min="15" max="15" width="5" style="50" customWidth="1"/>
    <col min="16" max="17" width="1.42578125" style="50" customWidth="1"/>
    <col min="18" max="18" width="8.5703125" style="50" customWidth="1"/>
    <col min="19" max="20" width="10" style="50" customWidth="1"/>
    <col min="21" max="21" width="5" style="50" customWidth="1"/>
    <col min="22" max="22" width="1.42578125" style="50" customWidth="1"/>
    <col min="23" max="23" width="8.5703125" style="50" customWidth="1"/>
    <col min="24" max="25" width="10" style="50" customWidth="1"/>
    <col min="26" max="26" width="5" style="50" customWidth="1"/>
    <col min="27" max="27" width="1.42578125" style="50" customWidth="1"/>
    <col min="28" max="28" width="8.5703125" style="50" customWidth="1"/>
    <col min="29" max="30" width="10" style="50" customWidth="1"/>
    <col min="31" max="31" width="5" style="50" customWidth="1"/>
    <col min="32" max="32" width="1.42578125" style="50" customWidth="1"/>
    <col min="33" max="33" width="8.5703125" style="50" customWidth="1"/>
    <col min="34" max="35" width="10" style="50" customWidth="1"/>
    <col min="36" max="36" width="5" style="50" customWidth="1"/>
    <col min="37" max="37" width="1.42578125" style="50" customWidth="1"/>
    <col min="38" max="38" width="8.5703125" style="50" customWidth="1"/>
    <col min="39" max="40" width="10" style="50" customWidth="1"/>
    <col min="41" max="41" width="5" style="50" customWidth="1"/>
    <col min="42" max="42" width="1.42578125" style="50" customWidth="1"/>
    <col min="43" max="43" width="8.5703125" style="50" customWidth="1"/>
    <col min="44" max="45" width="10" style="50" customWidth="1"/>
    <col min="46" max="46" width="5" style="50" customWidth="1"/>
    <col min="47" max="47" width="1.42578125" style="50" customWidth="1"/>
    <col min="48" max="48" width="8.5703125" style="50" customWidth="1"/>
    <col min="49" max="50" width="10" style="50" customWidth="1"/>
    <col min="51" max="51" width="5" style="50" customWidth="1"/>
    <col min="52" max="52" width="1.42578125" style="50" customWidth="1"/>
    <col min="53" max="53" width="8.5703125" style="50" customWidth="1"/>
    <col min="54" max="55" width="10" style="50" customWidth="1"/>
    <col min="56" max="56" width="5" style="50" customWidth="1"/>
    <col min="57" max="57" width="1.42578125" style="50" customWidth="1"/>
    <col min="58" max="58" width="8.5703125" style="50" customWidth="1"/>
    <col min="59" max="60" width="10" style="50" customWidth="1"/>
    <col min="61" max="61" width="5" style="50" customWidth="1"/>
    <col min="62" max="62" width="1.42578125" style="50" customWidth="1"/>
    <col min="63" max="63" width="8.5703125" style="50" customWidth="1"/>
    <col min="64" max="65" width="10" style="50" customWidth="1"/>
    <col min="66" max="66" width="5" style="50" customWidth="1"/>
    <col min="67" max="16384" width="9.140625" style="50"/>
  </cols>
  <sheetData>
    <row r="2" spans="1:66" x14ac:dyDescent="0.3">
      <c r="A2" s="17"/>
      <c r="B2" s="1453" t="s">
        <v>376</v>
      </c>
      <c r="C2" s="1453"/>
      <c r="D2" s="1453"/>
      <c r="E2" s="1453"/>
      <c r="F2" s="17"/>
      <c r="K2" s="17"/>
    </row>
    <row r="3" spans="1:66" ht="18.75" thickBot="1" x14ac:dyDescent="0.35">
      <c r="A3" s="148"/>
      <c r="B3" s="1453"/>
      <c r="C3" s="1453"/>
      <c r="D3" s="1453"/>
      <c r="E3" s="1453"/>
      <c r="F3" s="148"/>
      <c r="G3" s="1603" t="s">
        <v>0</v>
      </c>
      <c r="H3" s="1603"/>
      <c r="I3" s="1603"/>
      <c r="J3" s="1603"/>
      <c r="K3" s="148"/>
      <c r="L3" s="1603" t="s">
        <v>1</v>
      </c>
      <c r="M3" s="1603"/>
      <c r="N3" s="1603"/>
      <c r="O3" s="1603"/>
      <c r="R3" s="1603" t="s">
        <v>2</v>
      </c>
      <c r="S3" s="1603"/>
      <c r="T3" s="1603"/>
      <c r="U3" s="1603"/>
      <c r="W3" s="1603" t="s">
        <v>3</v>
      </c>
      <c r="X3" s="1603"/>
      <c r="Y3" s="1603"/>
      <c r="Z3" s="1603"/>
      <c r="AB3" s="1603" t="s">
        <v>4</v>
      </c>
      <c r="AC3" s="1603"/>
      <c r="AD3" s="1603"/>
      <c r="AE3" s="1603"/>
      <c r="AG3" s="1603" t="s">
        <v>5</v>
      </c>
      <c r="AH3" s="1603"/>
      <c r="AI3" s="1603"/>
      <c r="AJ3" s="1603"/>
      <c r="AL3" s="1603" t="s">
        <v>6</v>
      </c>
      <c r="AM3" s="1603"/>
      <c r="AN3" s="1603"/>
      <c r="AO3" s="1603"/>
      <c r="AQ3" s="1603" t="s">
        <v>7</v>
      </c>
      <c r="AR3" s="1603"/>
      <c r="AS3" s="1603"/>
      <c r="AT3" s="1603"/>
      <c r="AV3" s="1603" t="s">
        <v>8</v>
      </c>
      <c r="AW3" s="1603"/>
      <c r="AX3" s="1603"/>
      <c r="AY3" s="1603"/>
      <c r="BA3" s="1603" t="s">
        <v>9</v>
      </c>
      <c r="BB3" s="1603"/>
      <c r="BC3" s="1603"/>
      <c r="BD3" s="1603"/>
      <c r="BF3" s="1603" t="s">
        <v>10</v>
      </c>
      <c r="BG3" s="1603"/>
      <c r="BH3" s="1603"/>
      <c r="BI3" s="1603"/>
      <c r="BK3" s="1603" t="s">
        <v>11</v>
      </c>
      <c r="BL3" s="1603"/>
      <c r="BM3" s="1603"/>
      <c r="BN3" s="1603"/>
    </row>
    <row r="4" spans="1:66" ht="17.25" thickBot="1" x14ac:dyDescent="0.35">
      <c r="B4" s="1453"/>
      <c r="C4" s="1453"/>
      <c r="D4" s="1453"/>
      <c r="E4" s="1453"/>
      <c r="G4" s="1151">
        <v>46023</v>
      </c>
      <c r="H4" s="156" t="s">
        <v>19</v>
      </c>
      <c r="I4" s="153"/>
      <c r="J4" s="178">
        <v>1</v>
      </c>
      <c r="L4" s="1160">
        <v>46054</v>
      </c>
      <c r="M4" s="1478" t="s">
        <v>844</v>
      </c>
      <c r="N4" s="1478"/>
      <c r="O4" s="1479"/>
      <c r="R4" s="1160">
        <v>46082</v>
      </c>
      <c r="S4" s="1478" t="s">
        <v>844</v>
      </c>
      <c r="T4" s="1478"/>
      <c r="U4" s="1479"/>
      <c r="W4" s="1166">
        <v>46113</v>
      </c>
      <c r="AB4" s="1177">
        <v>46143</v>
      </c>
      <c r="AC4" s="163" t="s">
        <v>103</v>
      </c>
      <c r="AD4" s="1175"/>
      <c r="AE4" s="1176"/>
      <c r="AG4" s="1179">
        <v>46174</v>
      </c>
      <c r="AL4" s="1179">
        <v>46204</v>
      </c>
      <c r="AQ4" s="1165">
        <v>46235</v>
      </c>
      <c r="AV4" s="1179">
        <v>46266</v>
      </c>
      <c r="BA4" s="1179">
        <v>46296</v>
      </c>
      <c r="BF4" s="1174">
        <v>46327</v>
      </c>
      <c r="BG4" s="1601" t="s">
        <v>112</v>
      </c>
      <c r="BH4" s="1601"/>
      <c r="BI4" s="1602"/>
      <c r="BK4" s="1179">
        <v>46357</v>
      </c>
    </row>
    <row r="5" spans="1:66" ht="17.25" thickBot="1" x14ac:dyDescent="0.35">
      <c r="B5" s="1453"/>
      <c r="C5" s="1453"/>
      <c r="D5" s="1453"/>
      <c r="E5" s="1453"/>
      <c r="G5" s="1152">
        <v>46024</v>
      </c>
      <c r="H5" s="157" t="s">
        <v>19</v>
      </c>
      <c r="I5" s="154"/>
      <c r="J5" s="155"/>
      <c r="L5" s="233"/>
      <c r="M5" s="1480" t="s">
        <v>846</v>
      </c>
      <c r="N5" s="1480"/>
      <c r="O5" s="213" t="s">
        <v>847</v>
      </c>
      <c r="R5" s="233"/>
      <c r="S5" s="1480" t="s">
        <v>846</v>
      </c>
      <c r="T5" s="1480"/>
      <c r="U5" s="213" t="s">
        <v>847</v>
      </c>
      <c r="W5" s="1166">
        <v>46114</v>
      </c>
      <c r="AB5" s="1174">
        <v>46144</v>
      </c>
      <c r="AC5" s="163" t="s">
        <v>103</v>
      </c>
      <c r="AD5" s="1175"/>
      <c r="AE5" s="1176"/>
      <c r="AG5" s="1179">
        <v>46175</v>
      </c>
      <c r="AL5" s="1179">
        <v>46205</v>
      </c>
      <c r="AQ5" s="1160">
        <v>46152</v>
      </c>
      <c r="AR5" s="1478" t="s">
        <v>844</v>
      </c>
      <c r="AS5" s="1478"/>
      <c r="AT5" s="1479"/>
      <c r="AV5" s="1179">
        <v>46267</v>
      </c>
      <c r="BA5" s="1179">
        <v>46297</v>
      </c>
      <c r="BF5" s="1179">
        <v>46328</v>
      </c>
      <c r="BK5" s="1179">
        <v>46358</v>
      </c>
    </row>
    <row r="6" spans="1:66" ht="17.25" thickBot="1" x14ac:dyDescent="0.35">
      <c r="G6" s="1153">
        <v>46024</v>
      </c>
      <c r="H6" s="1538" t="s">
        <v>851</v>
      </c>
      <c r="I6" s="1538"/>
      <c r="J6" s="1167"/>
      <c r="L6" s="234"/>
      <c r="M6" s="187" t="s">
        <v>843</v>
      </c>
      <c r="N6" s="187" t="s">
        <v>845</v>
      </c>
      <c r="O6" s="188" t="s">
        <v>848</v>
      </c>
      <c r="R6" s="234"/>
      <c r="S6" s="187" t="s">
        <v>843</v>
      </c>
      <c r="T6" s="187" t="s">
        <v>845</v>
      </c>
      <c r="U6" s="188" t="s">
        <v>848</v>
      </c>
      <c r="W6" s="1166">
        <v>46115</v>
      </c>
      <c r="AB6" s="1165">
        <v>46145</v>
      </c>
      <c r="AG6" s="1179">
        <v>46176</v>
      </c>
      <c r="AL6" s="1179">
        <v>46206</v>
      </c>
      <c r="AQ6" s="233"/>
      <c r="AR6" s="1480" t="s">
        <v>846</v>
      </c>
      <c r="AS6" s="1480"/>
      <c r="AT6" s="213" t="s">
        <v>847</v>
      </c>
      <c r="AV6" s="1179">
        <v>46268</v>
      </c>
      <c r="BA6" s="1165">
        <v>46298</v>
      </c>
      <c r="BF6" s="1179">
        <v>46329</v>
      </c>
      <c r="BK6" s="1179">
        <v>46359</v>
      </c>
    </row>
    <row r="7" spans="1:66" ht="18.75" thickBot="1" x14ac:dyDescent="0.35">
      <c r="B7" s="230" t="s">
        <v>333</v>
      </c>
      <c r="C7" s="9"/>
      <c r="D7" s="25"/>
      <c r="E7" s="7"/>
      <c r="G7" s="1154"/>
      <c r="H7" s="1539"/>
      <c r="I7" s="1539"/>
      <c r="J7" s="227"/>
      <c r="L7" s="1166">
        <v>46055</v>
      </c>
      <c r="O7" s="114">
        <v>6</v>
      </c>
      <c r="R7" s="1166">
        <v>46083</v>
      </c>
      <c r="W7" s="1165">
        <v>46116</v>
      </c>
      <c r="AB7" s="1179">
        <v>46146</v>
      </c>
      <c r="AG7" s="1179">
        <v>46177</v>
      </c>
      <c r="AL7" s="1165">
        <v>46207</v>
      </c>
      <c r="AQ7" s="234"/>
      <c r="AR7" s="187" t="s">
        <v>843</v>
      </c>
      <c r="AS7" s="187" t="s">
        <v>845</v>
      </c>
      <c r="AT7" s="188" t="s">
        <v>848</v>
      </c>
      <c r="AV7" s="1179">
        <v>46269</v>
      </c>
      <c r="BA7" s="1160">
        <v>46152</v>
      </c>
      <c r="BB7" s="1478" t="s">
        <v>844</v>
      </c>
      <c r="BC7" s="1478"/>
      <c r="BD7" s="1479"/>
      <c r="BF7" s="1179">
        <v>46330</v>
      </c>
      <c r="BK7" s="1179">
        <v>46360</v>
      </c>
    </row>
    <row r="8" spans="1:66" ht="17.25" thickBot="1" x14ac:dyDescent="0.35">
      <c r="B8" s="27" t="s">
        <v>314</v>
      </c>
      <c r="C8" s="7" t="s">
        <v>378</v>
      </c>
      <c r="D8" s="38" t="s">
        <v>27</v>
      </c>
      <c r="E8" s="3" t="s">
        <v>86</v>
      </c>
      <c r="G8" s="1154"/>
      <c r="H8" s="1474" t="s">
        <v>98</v>
      </c>
      <c r="I8" s="1474"/>
      <c r="J8" s="1168" t="s">
        <v>32</v>
      </c>
      <c r="L8" s="1166">
        <v>46056</v>
      </c>
      <c r="R8" s="1166">
        <v>46084</v>
      </c>
      <c r="W8" s="1174">
        <v>46117</v>
      </c>
      <c r="X8" s="163" t="s">
        <v>319</v>
      </c>
      <c r="Y8" s="1175"/>
      <c r="Z8" s="1176"/>
      <c r="AB8" s="1179">
        <v>46147</v>
      </c>
      <c r="AG8" s="1179">
        <v>46178</v>
      </c>
      <c r="AL8" s="1160">
        <v>46152</v>
      </c>
      <c r="AM8" s="1478" t="s">
        <v>844</v>
      </c>
      <c r="AN8" s="1478"/>
      <c r="AO8" s="1479"/>
      <c r="AQ8" s="1179">
        <v>46237</v>
      </c>
      <c r="AV8" s="1165">
        <v>46270</v>
      </c>
      <c r="BA8" s="233"/>
      <c r="BB8" s="1480" t="s">
        <v>846</v>
      </c>
      <c r="BC8" s="1480"/>
      <c r="BD8" s="213" t="s">
        <v>847</v>
      </c>
      <c r="BF8" s="1179">
        <v>46331</v>
      </c>
      <c r="BK8" s="1165">
        <v>46361</v>
      </c>
    </row>
    <row r="9" spans="1:66" ht="17.25" thickBot="1" x14ac:dyDescent="0.35">
      <c r="B9" s="27">
        <v>1</v>
      </c>
      <c r="C9" s="3" t="s">
        <v>379</v>
      </c>
      <c r="D9" s="38" t="s">
        <v>65</v>
      </c>
      <c r="E9" s="3" t="s">
        <v>82</v>
      </c>
      <c r="G9" s="1154"/>
      <c r="H9" s="189"/>
      <c r="I9" s="189" t="s">
        <v>388</v>
      </c>
      <c r="J9" s="1168" t="s">
        <v>30</v>
      </c>
      <c r="L9" s="1166">
        <v>46057</v>
      </c>
      <c r="R9" s="1166">
        <v>46085</v>
      </c>
      <c r="W9" s="1178">
        <v>46118</v>
      </c>
      <c r="X9" s="163" t="s">
        <v>99</v>
      </c>
      <c r="Y9" s="1175"/>
      <c r="Z9" s="1176"/>
      <c r="AB9" s="1179">
        <v>46148</v>
      </c>
      <c r="AG9" s="1165">
        <v>46179</v>
      </c>
      <c r="AL9" s="233"/>
      <c r="AM9" s="1480" t="s">
        <v>846</v>
      </c>
      <c r="AN9" s="1480"/>
      <c r="AO9" s="213" t="s">
        <v>847</v>
      </c>
      <c r="AQ9" s="1179">
        <v>46238</v>
      </c>
      <c r="AV9" s="1160">
        <v>46152</v>
      </c>
      <c r="AW9" s="1478" t="s">
        <v>844</v>
      </c>
      <c r="AX9" s="1478"/>
      <c r="AY9" s="1479"/>
      <c r="BA9" s="234"/>
      <c r="BB9" s="187" t="s">
        <v>843</v>
      </c>
      <c r="BC9" s="187" t="s">
        <v>845</v>
      </c>
      <c r="BD9" s="188" t="s">
        <v>848</v>
      </c>
      <c r="BF9" s="1179">
        <v>46332</v>
      </c>
      <c r="BK9" s="1160">
        <v>46362</v>
      </c>
      <c r="BL9" s="169" t="s">
        <v>284</v>
      </c>
      <c r="BM9" s="169"/>
      <c r="BN9" s="222"/>
    </row>
    <row r="10" spans="1:66" ht="17.25" thickBot="1" x14ac:dyDescent="0.35">
      <c r="B10" s="27">
        <v>2</v>
      </c>
      <c r="C10" s="7" t="s">
        <v>380</v>
      </c>
      <c r="D10" s="38" t="s">
        <v>340</v>
      </c>
      <c r="E10" s="3" t="s">
        <v>81</v>
      </c>
      <c r="G10" s="1155"/>
      <c r="H10" s="191" t="s">
        <v>385</v>
      </c>
      <c r="I10" s="191" t="s">
        <v>393</v>
      </c>
      <c r="J10" s="226" t="s">
        <v>54</v>
      </c>
      <c r="L10" s="1166">
        <v>46058</v>
      </c>
      <c r="R10" s="1166">
        <v>46086</v>
      </c>
      <c r="W10" s="1166">
        <v>46119</v>
      </c>
      <c r="AB10" s="1179">
        <v>46149</v>
      </c>
      <c r="AG10" s="1160">
        <v>46152</v>
      </c>
      <c r="AH10" s="1478" t="s">
        <v>844</v>
      </c>
      <c r="AI10" s="1478"/>
      <c r="AJ10" s="1479"/>
      <c r="AL10" s="234"/>
      <c r="AM10" s="187" t="s">
        <v>843</v>
      </c>
      <c r="AN10" s="187" t="s">
        <v>845</v>
      </c>
      <c r="AO10" s="188" t="s">
        <v>848</v>
      </c>
      <c r="AQ10" s="1179">
        <v>46239</v>
      </c>
      <c r="AV10" s="233"/>
      <c r="AW10" s="1480" t="s">
        <v>846</v>
      </c>
      <c r="AX10" s="1480"/>
      <c r="AY10" s="213" t="s">
        <v>847</v>
      </c>
      <c r="BA10" s="1179">
        <v>46300</v>
      </c>
      <c r="BF10" s="1165">
        <v>46333</v>
      </c>
      <c r="BK10" s="240"/>
      <c r="BL10" s="39" t="s">
        <v>133</v>
      </c>
      <c r="BM10" s="39"/>
      <c r="BN10" s="186"/>
    </row>
    <row r="11" spans="1:66" ht="17.25" thickBot="1" x14ac:dyDescent="0.35">
      <c r="B11" s="27">
        <v>2</v>
      </c>
      <c r="C11" s="7" t="s">
        <v>381</v>
      </c>
      <c r="D11" s="38" t="s">
        <v>332</v>
      </c>
      <c r="E11" s="3" t="s">
        <v>74</v>
      </c>
      <c r="G11" s="1156">
        <v>46025</v>
      </c>
      <c r="H11" s="1145" t="s">
        <v>841</v>
      </c>
      <c r="I11" s="1145"/>
      <c r="J11" s="1146"/>
      <c r="L11" s="1166">
        <v>46059</v>
      </c>
      <c r="R11" s="1166">
        <v>46087</v>
      </c>
      <c r="W11" s="1166">
        <v>46120</v>
      </c>
      <c r="AB11" s="1179">
        <v>46150</v>
      </c>
      <c r="AG11" s="233"/>
      <c r="AH11" s="1480" t="s">
        <v>846</v>
      </c>
      <c r="AI11" s="1480"/>
      <c r="AJ11" s="213" t="s">
        <v>847</v>
      </c>
      <c r="AL11" s="1179">
        <v>46209</v>
      </c>
      <c r="AQ11" s="1179">
        <v>46240</v>
      </c>
      <c r="AV11" s="234"/>
      <c r="AW11" s="187" t="s">
        <v>843</v>
      </c>
      <c r="AX11" s="187" t="s">
        <v>845</v>
      </c>
      <c r="AY11" s="188" t="s">
        <v>848</v>
      </c>
      <c r="BA11" s="1179">
        <v>46301</v>
      </c>
      <c r="BF11" s="1160">
        <v>46152</v>
      </c>
      <c r="BG11" s="1478" t="s">
        <v>844</v>
      </c>
      <c r="BH11" s="1478"/>
      <c r="BI11" s="1479"/>
      <c r="BK11" s="231"/>
      <c r="BL11" s="187" t="s">
        <v>378</v>
      </c>
      <c r="BM11" s="187"/>
      <c r="BN11" s="188"/>
    </row>
    <row r="12" spans="1:66" ht="17.25" thickBot="1" x14ac:dyDescent="0.35">
      <c r="B12" s="27">
        <v>1</v>
      </c>
      <c r="C12" s="7" t="s">
        <v>382</v>
      </c>
      <c r="D12" s="38" t="s">
        <v>97</v>
      </c>
      <c r="E12" s="3" t="s">
        <v>88</v>
      </c>
      <c r="G12" s="1157"/>
      <c r="H12" s="1147" t="s">
        <v>842</v>
      </c>
      <c r="I12" s="1147"/>
      <c r="J12" s="1148"/>
      <c r="L12" s="1160">
        <v>46060</v>
      </c>
      <c r="M12" s="1478" t="s">
        <v>844</v>
      </c>
      <c r="N12" s="1478"/>
      <c r="O12" s="1479"/>
      <c r="R12" s="1165">
        <v>46088</v>
      </c>
      <c r="W12" s="1166">
        <v>46121</v>
      </c>
      <c r="AB12" s="1165">
        <v>46151</v>
      </c>
      <c r="AG12" s="234"/>
      <c r="AH12" s="187" t="s">
        <v>843</v>
      </c>
      <c r="AI12" s="187" t="s">
        <v>845</v>
      </c>
      <c r="AJ12" s="188" t="s">
        <v>848</v>
      </c>
      <c r="AL12" s="1179">
        <v>46210</v>
      </c>
      <c r="AQ12" s="1179">
        <v>46241</v>
      </c>
      <c r="AV12" s="1179">
        <v>46272</v>
      </c>
      <c r="BA12" s="1179">
        <v>46302</v>
      </c>
      <c r="BF12" s="233"/>
      <c r="BG12" s="1480" t="s">
        <v>846</v>
      </c>
      <c r="BH12" s="1480"/>
      <c r="BI12" s="213" t="s">
        <v>847</v>
      </c>
      <c r="BK12" s="1179">
        <v>46363</v>
      </c>
    </row>
    <row r="13" spans="1:66" ht="17.25" thickBot="1" x14ac:dyDescent="0.35">
      <c r="B13" s="27">
        <v>2</v>
      </c>
      <c r="C13" s="7" t="s">
        <v>383</v>
      </c>
      <c r="D13" s="38" t="s">
        <v>22</v>
      </c>
      <c r="E13" s="3" t="s">
        <v>75</v>
      </c>
      <c r="G13" s="1157"/>
      <c r="H13" s="1149" t="s">
        <v>98</v>
      </c>
      <c r="I13" s="1149"/>
      <c r="J13" s="1169" t="s">
        <v>30</v>
      </c>
      <c r="L13" s="233"/>
      <c r="M13" s="1480" t="s">
        <v>846</v>
      </c>
      <c r="N13" s="1480"/>
      <c r="O13" s="213" t="s">
        <v>847</v>
      </c>
      <c r="R13" s="1160">
        <v>46089</v>
      </c>
      <c r="S13" s="1478" t="s">
        <v>844</v>
      </c>
      <c r="T13" s="1478"/>
      <c r="U13" s="1479"/>
      <c r="W13" s="1166">
        <v>46122</v>
      </c>
      <c r="AB13" s="1160">
        <v>46152</v>
      </c>
      <c r="AC13" s="1478" t="s">
        <v>844</v>
      </c>
      <c r="AD13" s="1478"/>
      <c r="AE13" s="1479"/>
      <c r="AG13" s="1179">
        <v>46181</v>
      </c>
      <c r="AL13" s="1179">
        <v>46211</v>
      </c>
      <c r="AQ13" s="1165">
        <v>46242</v>
      </c>
      <c r="AV13" s="1179">
        <v>46273</v>
      </c>
      <c r="BA13" s="1179">
        <v>46303</v>
      </c>
      <c r="BF13" s="234"/>
      <c r="BG13" s="187" t="s">
        <v>843</v>
      </c>
      <c r="BH13" s="187" t="s">
        <v>845</v>
      </c>
      <c r="BI13" s="188" t="s">
        <v>848</v>
      </c>
      <c r="BK13" s="1179">
        <v>46364</v>
      </c>
    </row>
    <row r="14" spans="1:66" ht="17.25" thickBot="1" x14ac:dyDescent="0.35">
      <c r="B14" s="27">
        <v>2</v>
      </c>
      <c r="C14" s="7" t="s">
        <v>384</v>
      </c>
      <c r="D14" s="38" t="s">
        <v>94</v>
      </c>
      <c r="E14" s="3" t="s">
        <v>80</v>
      </c>
      <c r="G14" s="1158"/>
      <c r="H14" s="1143" t="s">
        <v>388</v>
      </c>
      <c r="I14" s="1143"/>
      <c r="J14" s="1144" t="s">
        <v>54</v>
      </c>
      <c r="L14" s="234"/>
      <c r="M14" s="187" t="s">
        <v>843</v>
      </c>
      <c r="N14" s="187" t="s">
        <v>845</v>
      </c>
      <c r="O14" s="188" t="s">
        <v>848</v>
      </c>
      <c r="R14" s="233"/>
      <c r="S14" s="1480" t="s">
        <v>846</v>
      </c>
      <c r="T14" s="1480"/>
      <c r="U14" s="213" t="s">
        <v>847</v>
      </c>
      <c r="W14" s="1165">
        <v>46123</v>
      </c>
      <c r="AB14" s="233"/>
      <c r="AC14" s="1480" t="s">
        <v>846</v>
      </c>
      <c r="AD14" s="1480"/>
      <c r="AE14" s="213" t="s">
        <v>847</v>
      </c>
      <c r="AG14" s="1179">
        <v>46182</v>
      </c>
      <c r="AL14" s="1179">
        <v>46212</v>
      </c>
      <c r="AQ14" s="1160">
        <v>46152</v>
      </c>
      <c r="AR14" s="1478" t="s">
        <v>844</v>
      </c>
      <c r="AS14" s="1478"/>
      <c r="AT14" s="1479"/>
      <c r="AV14" s="1179">
        <v>46274</v>
      </c>
      <c r="BA14" s="1179">
        <v>46304</v>
      </c>
      <c r="BF14" s="1179">
        <v>46335</v>
      </c>
      <c r="BK14" s="1179">
        <v>46365</v>
      </c>
    </row>
    <row r="15" spans="1:66" ht="17.25" thickBot="1" x14ac:dyDescent="0.35">
      <c r="B15" s="27">
        <v>2</v>
      </c>
      <c r="C15" s="7" t="s">
        <v>385</v>
      </c>
      <c r="D15" s="38" t="s">
        <v>23</v>
      </c>
      <c r="E15" s="3" t="s">
        <v>76</v>
      </c>
      <c r="G15" s="1162">
        <v>46026</v>
      </c>
      <c r="H15" s="1163"/>
      <c r="I15" s="1163"/>
      <c r="J15" s="1164"/>
      <c r="L15" s="1171">
        <v>46061</v>
      </c>
      <c r="M15" s="1619" t="s">
        <v>400</v>
      </c>
      <c r="N15" s="1619"/>
      <c r="O15" s="1620"/>
      <c r="R15" s="234"/>
      <c r="S15" s="187" t="s">
        <v>843</v>
      </c>
      <c r="T15" s="187" t="s">
        <v>845</v>
      </c>
      <c r="U15" s="188" t="s">
        <v>848</v>
      </c>
      <c r="W15" s="1160">
        <v>46124</v>
      </c>
      <c r="X15" s="1478" t="s">
        <v>844</v>
      </c>
      <c r="Y15" s="1478"/>
      <c r="Z15" s="1479"/>
      <c r="AB15" s="234"/>
      <c r="AC15" s="187" t="s">
        <v>843</v>
      </c>
      <c r="AD15" s="187" t="s">
        <v>845</v>
      </c>
      <c r="AE15" s="188" t="s">
        <v>848</v>
      </c>
      <c r="AG15" s="1179">
        <v>46183</v>
      </c>
      <c r="AL15" s="1179">
        <v>46213</v>
      </c>
      <c r="AQ15" s="233"/>
      <c r="AR15" s="1480" t="s">
        <v>846</v>
      </c>
      <c r="AS15" s="1480"/>
      <c r="AT15" s="213" t="s">
        <v>847</v>
      </c>
      <c r="AV15" s="1179">
        <v>46275</v>
      </c>
      <c r="BA15" s="1165">
        <v>46305</v>
      </c>
      <c r="BF15" s="1179">
        <v>46336</v>
      </c>
      <c r="BK15" s="1179">
        <v>46366</v>
      </c>
    </row>
    <row r="16" spans="1:66" ht="17.25" thickBot="1" x14ac:dyDescent="0.35">
      <c r="B16" s="27" t="s">
        <v>70</v>
      </c>
      <c r="C16" s="7" t="s">
        <v>386</v>
      </c>
      <c r="D16" s="38" t="s">
        <v>28</v>
      </c>
      <c r="E16" s="3" t="s">
        <v>87</v>
      </c>
      <c r="G16" s="1159">
        <v>46027</v>
      </c>
      <c r="J16" s="114">
        <v>2</v>
      </c>
      <c r="L16" s="239"/>
      <c r="M16" s="1621"/>
      <c r="N16" s="1621"/>
      <c r="O16" s="1622"/>
      <c r="R16" s="1166">
        <v>46090</v>
      </c>
      <c r="W16" s="233"/>
      <c r="X16" s="1480" t="s">
        <v>846</v>
      </c>
      <c r="Y16" s="1480"/>
      <c r="Z16" s="213" t="s">
        <v>847</v>
      </c>
      <c r="AB16" s="1179">
        <v>46153</v>
      </c>
      <c r="AG16" s="1179">
        <v>46184</v>
      </c>
      <c r="AL16" s="1184">
        <v>46214</v>
      </c>
      <c r="AM16" s="1141" t="s">
        <v>321</v>
      </c>
      <c r="AN16" s="181"/>
      <c r="AO16" s="182"/>
      <c r="AQ16" s="234"/>
      <c r="AR16" s="187" t="s">
        <v>843</v>
      </c>
      <c r="AS16" s="187" t="s">
        <v>845</v>
      </c>
      <c r="AT16" s="188" t="s">
        <v>848</v>
      </c>
      <c r="AV16" s="1179">
        <v>46276</v>
      </c>
      <c r="BA16" s="1160">
        <v>46152</v>
      </c>
      <c r="BB16" s="1478" t="s">
        <v>844</v>
      </c>
      <c r="BC16" s="1478"/>
      <c r="BD16" s="1479"/>
      <c r="BF16" s="1179">
        <v>46337</v>
      </c>
      <c r="BK16" s="1179">
        <v>46367</v>
      </c>
    </row>
    <row r="17" spans="2:66" ht="17.25" thickBot="1" x14ac:dyDescent="0.35">
      <c r="B17" s="27" t="s">
        <v>196</v>
      </c>
      <c r="C17" s="7" t="s">
        <v>387</v>
      </c>
      <c r="D17" s="38" t="s">
        <v>24</v>
      </c>
      <c r="E17" s="3" t="s">
        <v>85</v>
      </c>
      <c r="G17" s="1159">
        <v>46028</v>
      </c>
      <c r="L17" s="1166">
        <v>46062</v>
      </c>
      <c r="O17" s="114">
        <v>7</v>
      </c>
      <c r="R17" s="1166">
        <v>46091</v>
      </c>
      <c r="W17" s="234"/>
      <c r="X17" s="187" t="s">
        <v>843</v>
      </c>
      <c r="Y17" s="187" t="s">
        <v>845</v>
      </c>
      <c r="Z17" s="188" t="s">
        <v>848</v>
      </c>
      <c r="AB17" s="1179">
        <v>46154</v>
      </c>
      <c r="AG17" s="1179">
        <v>46185</v>
      </c>
      <c r="AL17" s="1185">
        <v>46152</v>
      </c>
      <c r="AM17" s="1138"/>
      <c r="AN17" s="130"/>
      <c r="AO17" s="183"/>
      <c r="AQ17" s="1179">
        <v>46244</v>
      </c>
      <c r="AV17" s="1165">
        <v>46277</v>
      </c>
      <c r="BA17" s="233"/>
      <c r="BB17" s="1480" t="s">
        <v>846</v>
      </c>
      <c r="BC17" s="1480"/>
      <c r="BD17" s="213" t="s">
        <v>847</v>
      </c>
      <c r="BF17" s="1179">
        <v>46338</v>
      </c>
      <c r="BK17" s="1165">
        <v>46368</v>
      </c>
    </row>
    <row r="18" spans="2:66" ht="17.25" thickBot="1" x14ac:dyDescent="0.35">
      <c r="B18" s="27">
        <v>2</v>
      </c>
      <c r="C18" s="7" t="s">
        <v>388</v>
      </c>
      <c r="D18" s="38" t="s">
        <v>20</v>
      </c>
      <c r="E18" s="3" t="s">
        <v>77</v>
      </c>
      <c r="G18" s="1159">
        <v>46029</v>
      </c>
      <c r="L18" s="1166">
        <v>46063</v>
      </c>
      <c r="R18" s="1166">
        <v>46092</v>
      </c>
      <c r="W18" s="1166">
        <v>46125</v>
      </c>
      <c r="AB18" s="1179">
        <v>46155</v>
      </c>
      <c r="AG18" s="1165">
        <v>46186</v>
      </c>
      <c r="AL18" s="1186">
        <v>46216</v>
      </c>
      <c r="AM18" s="1139" t="s">
        <v>110</v>
      </c>
      <c r="AN18" s="161"/>
      <c r="AO18" s="1189"/>
      <c r="AQ18" s="1179">
        <v>46245</v>
      </c>
      <c r="AV18" s="1160">
        <v>46152</v>
      </c>
      <c r="AW18" s="1478" t="s">
        <v>844</v>
      </c>
      <c r="AX18" s="1478"/>
      <c r="AY18" s="1479"/>
      <c r="BA18" s="234"/>
      <c r="BB18" s="187" t="s">
        <v>843</v>
      </c>
      <c r="BC18" s="187" t="s">
        <v>845</v>
      </c>
      <c r="BD18" s="188" t="s">
        <v>848</v>
      </c>
      <c r="BF18" s="1179">
        <v>46339</v>
      </c>
      <c r="BK18" s="1160">
        <v>46152</v>
      </c>
      <c r="BL18" s="1478" t="s">
        <v>844</v>
      </c>
      <c r="BM18" s="1478"/>
      <c r="BN18" s="1479"/>
    </row>
    <row r="19" spans="2:66" ht="17.25" thickBot="1" x14ac:dyDescent="0.35">
      <c r="B19" s="27">
        <v>2</v>
      </c>
      <c r="C19" s="7" t="s">
        <v>389</v>
      </c>
      <c r="D19" s="38" t="s">
        <v>25</v>
      </c>
      <c r="E19" s="3" t="s">
        <v>78</v>
      </c>
      <c r="G19" s="1159">
        <v>46030</v>
      </c>
      <c r="L19" s="1166">
        <v>46064</v>
      </c>
      <c r="R19" s="1166">
        <v>46093</v>
      </c>
      <c r="W19" s="1166">
        <v>46126</v>
      </c>
      <c r="AB19" s="1179">
        <v>46156</v>
      </c>
      <c r="AG19" s="1160">
        <v>46152</v>
      </c>
      <c r="AH19" s="1478" t="s">
        <v>844</v>
      </c>
      <c r="AI19" s="1478"/>
      <c r="AJ19" s="1479"/>
      <c r="AL19" s="1186">
        <v>46217</v>
      </c>
      <c r="AM19" s="1187"/>
      <c r="AN19" s="1188"/>
      <c r="AO19" s="1189"/>
      <c r="AQ19" s="1179">
        <v>46246</v>
      </c>
      <c r="AV19" s="233"/>
      <c r="AW19" s="1480" t="s">
        <v>846</v>
      </c>
      <c r="AX19" s="1480"/>
      <c r="AY19" s="213" t="s">
        <v>847</v>
      </c>
      <c r="BA19" s="1179">
        <v>46307</v>
      </c>
      <c r="BF19" s="1165">
        <v>46340</v>
      </c>
      <c r="BK19" s="233"/>
      <c r="BL19" s="1480" t="s">
        <v>846</v>
      </c>
      <c r="BM19" s="1480"/>
      <c r="BN19" s="213" t="s">
        <v>847</v>
      </c>
    </row>
    <row r="20" spans="2:66" ht="17.25" thickBot="1" x14ac:dyDescent="0.35">
      <c r="B20" s="27" t="s">
        <v>196</v>
      </c>
      <c r="C20" s="7" t="s">
        <v>390</v>
      </c>
      <c r="D20" s="38" t="s">
        <v>29</v>
      </c>
      <c r="E20" s="3" t="s">
        <v>79</v>
      </c>
      <c r="G20" s="1159">
        <v>46031</v>
      </c>
      <c r="L20" s="1166">
        <v>46065</v>
      </c>
      <c r="R20" s="1166">
        <v>46094</v>
      </c>
      <c r="W20" s="1166">
        <v>46127</v>
      </c>
      <c r="AB20" s="1179">
        <v>46157</v>
      </c>
      <c r="AG20" s="233"/>
      <c r="AH20" s="1480" t="s">
        <v>846</v>
      </c>
      <c r="AI20" s="1480"/>
      <c r="AJ20" s="213" t="s">
        <v>847</v>
      </c>
      <c r="AL20" s="1186">
        <v>46218</v>
      </c>
      <c r="AM20" s="1187"/>
      <c r="AN20" s="1188"/>
      <c r="AO20" s="1189"/>
      <c r="AQ20" s="1179">
        <v>46247</v>
      </c>
      <c r="AV20" s="234"/>
      <c r="AW20" s="187" t="s">
        <v>843</v>
      </c>
      <c r="AX20" s="187" t="s">
        <v>845</v>
      </c>
      <c r="AY20" s="188" t="s">
        <v>848</v>
      </c>
      <c r="BA20" s="1179">
        <v>46308</v>
      </c>
      <c r="BF20" s="1160">
        <v>46152</v>
      </c>
      <c r="BG20" s="1478" t="s">
        <v>844</v>
      </c>
      <c r="BH20" s="1478"/>
      <c r="BI20" s="1479"/>
      <c r="BK20" s="234"/>
      <c r="BL20" s="187" t="s">
        <v>843</v>
      </c>
      <c r="BM20" s="187" t="s">
        <v>845</v>
      </c>
      <c r="BN20" s="188" t="s">
        <v>848</v>
      </c>
    </row>
    <row r="21" spans="2:66" ht="17.25" thickBot="1" x14ac:dyDescent="0.35">
      <c r="B21" s="27">
        <v>1</v>
      </c>
      <c r="C21" s="7" t="s">
        <v>391</v>
      </c>
      <c r="D21" s="38" t="s">
        <v>21</v>
      </c>
      <c r="E21" s="3" t="s">
        <v>83</v>
      </c>
      <c r="G21" s="1161">
        <v>46032</v>
      </c>
      <c r="L21" s="1166">
        <v>46066</v>
      </c>
      <c r="R21" s="1165">
        <v>46095</v>
      </c>
      <c r="W21" s="1166">
        <v>46128</v>
      </c>
      <c r="AB21" s="1165">
        <v>46158</v>
      </c>
      <c r="AG21" s="234"/>
      <c r="AH21" s="187" t="s">
        <v>843</v>
      </c>
      <c r="AI21" s="187" t="s">
        <v>845</v>
      </c>
      <c r="AJ21" s="188" t="s">
        <v>848</v>
      </c>
      <c r="AL21" s="1186">
        <v>46219</v>
      </c>
      <c r="AM21" s="1134" t="s">
        <v>843</v>
      </c>
      <c r="AN21" s="126" t="s">
        <v>845</v>
      </c>
      <c r="AO21" s="1189"/>
      <c r="AQ21" s="1179">
        <v>46248</v>
      </c>
      <c r="AV21" s="1179">
        <v>46279</v>
      </c>
      <c r="BA21" s="1179">
        <v>46309</v>
      </c>
      <c r="BF21" s="233"/>
      <c r="BG21" s="1480" t="s">
        <v>846</v>
      </c>
      <c r="BH21" s="1480"/>
      <c r="BI21" s="213" t="s">
        <v>847</v>
      </c>
      <c r="BK21" s="1179">
        <v>46370</v>
      </c>
    </row>
    <row r="22" spans="2:66" ht="17.25" thickBot="1" x14ac:dyDescent="0.35">
      <c r="B22" s="27">
        <v>1</v>
      </c>
      <c r="C22" s="3" t="s">
        <v>392</v>
      </c>
      <c r="D22" s="38" t="s">
        <v>248</v>
      </c>
      <c r="E22" s="3" t="s">
        <v>84</v>
      </c>
      <c r="G22" s="1172">
        <v>46033</v>
      </c>
      <c r="H22" s="1540" t="s">
        <v>850</v>
      </c>
      <c r="I22" s="1540"/>
      <c r="J22" s="1541"/>
      <c r="L22" s="1165">
        <v>46067</v>
      </c>
      <c r="R22" s="1160">
        <v>46096</v>
      </c>
      <c r="S22" s="1478" t="s">
        <v>844</v>
      </c>
      <c r="T22" s="1478"/>
      <c r="U22" s="1479"/>
      <c r="W22" s="1166">
        <v>46129</v>
      </c>
      <c r="AB22" s="1160">
        <v>46159</v>
      </c>
      <c r="AC22" s="1478" t="s">
        <v>844</v>
      </c>
      <c r="AD22" s="1478"/>
      <c r="AE22" s="1479"/>
      <c r="AG22" s="1179">
        <v>46188</v>
      </c>
      <c r="AL22" s="1186">
        <v>46220</v>
      </c>
      <c r="AM22" s="1134" t="s">
        <v>843</v>
      </c>
      <c r="AN22" s="126" t="s">
        <v>845</v>
      </c>
      <c r="AO22" s="212" t="s">
        <v>847</v>
      </c>
      <c r="AQ22" s="1174">
        <v>46249</v>
      </c>
      <c r="AR22" s="163" t="s">
        <v>113</v>
      </c>
      <c r="AS22" s="1175"/>
      <c r="AT22" s="1176"/>
      <c r="AV22" s="1179">
        <v>46280</v>
      </c>
      <c r="BA22" s="1179">
        <v>46310</v>
      </c>
      <c r="BF22" s="234"/>
      <c r="BG22" s="187" t="s">
        <v>843</v>
      </c>
      <c r="BH22" s="187" t="s">
        <v>845</v>
      </c>
      <c r="BI22" s="188" t="s">
        <v>848</v>
      </c>
      <c r="BK22" s="1179">
        <v>46372</v>
      </c>
    </row>
    <row r="23" spans="2:66" ht="17.25" thickBot="1" x14ac:dyDescent="0.35">
      <c r="B23" s="27">
        <v>2</v>
      </c>
      <c r="C23" s="7" t="s">
        <v>393</v>
      </c>
      <c r="D23" s="38" t="s">
        <v>324</v>
      </c>
      <c r="E23" s="3" t="s">
        <v>92</v>
      </c>
      <c r="G23" s="236"/>
      <c r="H23" s="1474" t="s">
        <v>846</v>
      </c>
      <c r="I23" s="1474"/>
      <c r="J23" s="1173" t="s">
        <v>847</v>
      </c>
      <c r="L23" s="1160">
        <v>46068</v>
      </c>
      <c r="M23" s="1478" t="s">
        <v>844</v>
      </c>
      <c r="N23" s="1478"/>
      <c r="O23" s="1479"/>
      <c r="R23" s="233"/>
      <c r="S23" s="1480" t="s">
        <v>846</v>
      </c>
      <c r="T23" s="1480"/>
      <c r="U23" s="213" t="s">
        <v>847</v>
      </c>
      <c r="W23" s="1165">
        <v>46130</v>
      </c>
      <c r="AB23" s="233"/>
      <c r="AC23" s="1480" t="s">
        <v>846</v>
      </c>
      <c r="AD23" s="1480"/>
      <c r="AE23" s="213" t="s">
        <v>847</v>
      </c>
      <c r="AG23" s="1179">
        <v>46189</v>
      </c>
      <c r="AL23" s="1190">
        <v>46221</v>
      </c>
      <c r="AM23" s="1136" t="s">
        <v>843</v>
      </c>
      <c r="AN23" s="128" t="s">
        <v>845</v>
      </c>
      <c r="AO23" s="129" t="s">
        <v>848</v>
      </c>
      <c r="AQ23" s="1160">
        <v>46152</v>
      </c>
      <c r="AR23" s="1478" t="s">
        <v>844</v>
      </c>
      <c r="AS23" s="1478"/>
      <c r="AT23" s="1479"/>
      <c r="AV23" s="1179">
        <v>46281</v>
      </c>
      <c r="BA23" s="1179">
        <v>46311</v>
      </c>
      <c r="BF23" s="1179">
        <v>46342</v>
      </c>
      <c r="BK23" s="1179">
        <v>46373</v>
      </c>
    </row>
    <row r="24" spans="2:66" ht="17.25" thickBot="1" x14ac:dyDescent="0.35">
      <c r="G24" s="237"/>
      <c r="H24" s="191" t="s">
        <v>393</v>
      </c>
      <c r="I24" s="191" t="s">
        <v>60</v>
      </c>
      <c r="J24" s="192" t="s">
        <v>848</v>
      </c>
      <c r="L24" s="233"/>
      <c r="M24" s="1480" t="s">
        <v>846</v>
      </c>
      <c r="N24" s="1480"/>
      <c r="O24" s="213" t="s">
        <v>847</v>
      </c>
      <c r="R24" s="234"/>
      <c r="S24" s="187" t="s">
        <v>843</v>
      </c>
      <c r="T24" s="187" t="s">
        <v>845</v>
      </c>
      <c r="U24" s="188" t="s">
        <v>848</v>
      </c>
      <c r="W24" s="1160">
        <v>46131</v>
      </c>
      <c r="X24" s="1478" t="s">
        <v>844</v>
      </c>
      <c r="Y24" s="1478"/>
      <c r="Z24" s="1479"/>
      <c r="AB24" s="234"/>
      <c r="AC24" s="187" t="s">
        <v>843</v>
      </c>
      <c r="AD24" s="187" t="s">
        <v>845</v>
      </c>
      <c r="AE24" s="188" t="s">
        <v>848</v>
      </c>
      <c r="AG24" s="1179">
        <v>46190</v>
      </c>
      <c r="AL24" s="1160">
        <v>46152</v>
      </c>
      <c r="AM24" s="1478" t="s">
        <v>844</v>
      </c>
      <c r="AN24" s="1478"/>
      <c r="AO24" s="1479"/>
      <c r="AQ24" s="233"/>
      <c r="AR24" s="1480" t="s">
        <v>846</v>
      </c>
      <c r="AS24" s="1480"/>
      <c r="AT24" s="213" t="s">
        <v>847</v>
      </c>
      <c r="AV24" s="1179">
        <v>46282</v>
      </c>
      <c r="BA24" s="1165">
        <v>46312</v>
      </c>
      <c r="BF24" s="1179">
        <v>46343</v>
      </c>
      <c r="BK24" s="1179">
        <v>46374</v>
      </c>
    </row>
    <row r="25" spans="2:66" ht="17.25" thickBot="1" x14ac:dyDescent="0.35">
      <c r="B25" s="100"/>
      <c r="G25" s="1159">
        <v>46034</v>
      </c>
      <c r="J25" s="114">
        <v>3</v>
      </c>
      <c r="L25" s="234"/>
      <c r="M25" s="187" t="s">
        <v>843</v>
      </c>
      <c r="N25" s="187" t="s">
        <v>845</v>
      </c>
      <c r="O25" s="188" t="s">
        <v>848</v>
      </c>
      <c r="R25" s="1166">
        <v>46097</v>
      </c>
      <c r="W25" s="233"/>
      <c r="X25" s="1480" t="s">
        <v>846</v>
      </c>
      <c r="Y25" s="1480"/>
      <c r="Z25" s="213" t="s">
        <v>847</v>
      </c>
      <c r="AB25" s="1179">
        <v>46160</v>
      </c>
      <c r="AG25" s="1179">
        <v>46191</v>
      </c>
      <c r="AL25" s="233"/>
      <c r="AM25" s="1480" t="s">
        <v>846</v>
      </c>
      <c r="AN25" s="1480"/>
      <c r="AO25" s="213" t="s">
        <v>847</v>
      </c>
      <c r="AQ25" s="234"/>
      <c r="AR25" s="187" t="s">
        <v>843</v>
      </c>
      <c r="AS25" s="187" t="s">
        <v>845</v>
      </c>
      <c r="AT25" s="188" t="s">
        <v>848</v>
      </c>
      <c r="AV25" s="1179">
        <v>46283</v>
      </c>
      <c r="BA25" s="1160">
        <v>46152</v>
      </c>
      <c r="BB25" s="1478" t="s">
        <v>844</v>
      </c>
      <c r="BC25" s="1478"/>
      <c r="BD25" s="1479"/>
      <c r="BF25" s="1179">
        <v>46344</v>
      </c>
      <c r="BK25" s="1165">
        <v>46375</v>
      </c>
    </row>
    <row r="26" spans="2:66" ht="18.75" thickBot="1" x14ac:dyDescent="0.35">
      <c r="B26" s="229" t="s">
        <v>128</v>
      </c>
      <c r="C26" s="6"/>
      <c r="G26" s="1159">
        <v>46035</v>
      </c>
      <c r="L26" s="1166">
        <v>46069</v>
      </c>
      <c r="O26" s="114">
        <v>8</v>
      </c>
      <c r="R26" s="1166">
        <v>46098</v>
      </c>
      <c r="W26" s="234"/>
      <c r="X26" s="187" t="s">
        <v>843</v>
      </c>
      <c r="Y26" s="187" t="s">
        <v>845</v>
      </c>
      <c r="Z26" s="188" t="s">
        <v>848</v>
      </c>
      <c r="AB26" s="1179">
        <v>46161</v>
      </c>
      <c r="AG26" s="1179">
        <v>46192</v>
      </c>
      <c r="AL26" s="234"/>
      <c r="AM26" s="187" t="s">
        <v>843</v>
      </c>
      <c r="AN26" s="187" t="s">
        <v>845</v>
      </c>
      <c r="AO26" s="188" t="s">
        <v>848</v>
      </c>
      <c r="AQ26" s="1179">
        <v>46251</v>
      </c>
      <c r="AV26" s="1165">
        <v>46284</v>
      </c>
      <c r="BA26" s="233"/>
      <c r="BB26" s="1480" t="s">
        <v>846</v>
      </c>
      <c r="BC26" s="1480"/>
      <c r="BD26" s="213" t="s">
        <v>847</v>
      </c>
      <c r="BF26" s="1179">
        <v>46345</v>
      </c>
      <c r="BK26" s="1172">
        <v>46376</v>
      </c>
      <c r="BL26" s="1183" t="s">
        <v>320</v>
      </c>
      <c r="BM26" s="159"/>
      <c r="BN26" s="160"/>
    </row>
    <row r="27" spans="2:66" ht="17.25" thickBot="1" x14ac:dyDescent="0.35">
      <c r="B27" s="117" t="s">
        <v>31</v>
      </c>
      <c r="C27" s="12" t="s">
        <v>33</v>
      </c>
      <c r="D27" s="12"/>
      <c r="E27" s="12"/>
      <c r="G27" s="1159">
        <v>46036</v>
      </c>
      <c r="K27" s="19"/>
      <c r="L27" s="1166">
        <v>46070</v>
      </c>
      <c r="R27" s="1166">
        <v>46099</v>
      </c>
      <c r="W27" s="1166">
        <v>46132</v>
      </c>
      <c r="AB27" s="1179">
        <v>46162</v>
      </c>
      <c r="AG27" s="1165">
        <v>46193</v>
      </c>
      <c r="AL27" s="1179">
        <v>46223</v>
      </c>
      <c r="AQ27" s="1179">
        <v>46252</v>
      </c>
      <c r="AV27" s="1160">
        <v>46152</v>
      </c>
      <c r="AW27" s="1478" t="s">
        <v>844</v>
      </c>
      <c r="AX27" s="1478"/>
      <c r="AY27" s="1479"/>
      <c r="BA27" s="234"/>
      <c r="BB27" s="187" t="s">
        <v>843</v>
      </c>
      <c r="BC27" s="187" t="s">
        <v>845</v>
      </c>
      <c r="BD27" s="188" t="s">
        <v>848</v>
      </c>
      <c r="BF27" s="1179">
        <v>46346</v>
      </c>
      <c r="BK27" s="242"/>
      <c r="BL27" s="208" t="s">
        <v>303</v>
      </c>
      <c r="BM27" s="179"/>
      <c r="BN27" s="180"/>
    </row>
    <row r="28" spans="2:66" ht="17.25" thickBot="1" x14ac:dyDescent="0.35">
      <c r="B28" s="118" t="s">
        <v>32</v>
      </c>
      <c r="C28" s="12" t="s">
        <v>68</v>
      </c>
      <c r="D28" s="12"/>
      <c r="E28" s="12"/>
      <c r="G28" s="1159">
        <v>46037</v>
      </c>
      <c r="K28" s="3"/>
      <c r="L28" s="1166">
        <v>46071</v>
      </c>
      <c r="R28" s="1166">
        <v>46100</v>
      </c>
      <c r="W28" s="1166">
        <v>46133</v>
      </c>
      <c r="AB28" s="1179">
        <v>46163</v>
      </c>
      <c r="AG28" s="1160">
        <v>46152</v>
      </c>
      <c r="AH28" s="1478" t="s">
        <v>844</v>
      </c>
      <c r="AI28" s="1478"/>
      <c r="AJ28" s="1479"/>
      <c r="AL28" s="1179">
        <v>46224</v>
      </c>
      <c r="AQ28" s="1179">
        <v>46253</v>
      </c>
      <c r="AV28" s="233"/>
      <c r="AW28" s="1480" t="s">
        <v>846</v>
      </c>
      <c r="AX28" s="1480"/>
      <c r="AY28" s="213" t="s">
        <v>847</v>
      </c>
      <c r="BA28" s="1179">
        <v>46314</v>
      </c>
      <c r="BF28" s="1165">
        <v>46347</v>
      </c>
      <c r="BK28" s="236"/>
      <c r="BL28" s="209" t="s">
        <v>133</v>
      </c>
      <c r="BM28" s="161"/>
      <c r="BN28" s="127" t="s">
        <v>50</v>
      </c>
    </row>
    <row r="29" spans="2:66" ht="17.25" thickBot="1" x14ac:dyDescent="0.35">
      <c r="B29" s="118" t="s">
        <v>30</v>
      </c>
      <c r="C29" s="12" t="s">
        <v>34</v>
      </c>
      <c r="D29" s="12"/>
      <c r="E29" s="12"/>
      <c r="G29" s="1159">
        <v>46038</v>
      </c>
      <c r="K29" s="7"/>
      <c r="L29" s="1166">
        <v>46072</v>
      </c>
      <c r="R29" s="1166">
        <v>46101</v>
      </c>
      <c r="W29" s="1166">
        <v>46134</v>
      </c>
      <c r="AB29" s="1179">
        <v>46164</v>
      </c>
      <c r="AG29" s="233"/>
      <c r="AH29" s="1480" t="s">
        <v>846</v>
      </c>
      <c r="AI29" s="1480"/>
      <c r="AJ29" s="213" t="s">
        <v>847</v>
      </c>
      <c r="AL29" s="1179">
        <v>46225</v>
      </c>
      <c r="AQ29" s="1179">
        <v>46254</v>
      </c>
      <c r="AV29" s="234"/>
      <c r="AW29" s="187" t="s">
        <v>843</v>
      </c>
      <c r="AX29" s="187" t="s">
        <v>845</v>
      </c>
      <c r="AY29" s="188" t="s">
        <v>848</v>
      </c>
      <c r="BA29" s="1179">
        <v>46315</v>
      </c>
      <c r="BF29" s="1160">
        <v>46152</v>
      </c>
      <c r="BG29" s="1478" t="s">
        <v>844</v>
      </c>
      <c r="BH29" s="1478"/>
      <c r="BI29" s="1479"/>
      <c r="BK29" s="232"/>
      <c r="BL29" s="191" t="s">
        <v>378</v>
      </c>
      <c r="BM29" s="128" t="s">
        <v>391</v>
      </c>
      <c r="BN29" s="129" t="s">
        <v>54</v>
      </c>
    </row>
    <row r="30" spans="2:66" ht="17.25" thickBot="1" x14ac:dyDescent="0.35">
      <c r="B30" s="118" t="s">
        <v>50</v>
      </c>
      <c r="C30" s="12" t="s">
        <v>51</v>
      </c>
      <c r="D30" s="12"/>
      <c r="E30" s="12"/>
      <c r="G30" s="1161">
        <v>46039</v>
      </c>
      <c r="L30" s="1166">
        <v>46073</v>
      </c>
      <c r="R30" s="1165">
        <v>46102</v>
      </c>
      <c r="W30" s="1166">
        <v>46135</v>
      </c>
      <c r="AB30" s="1165">
        <v>46165</v>
      </c>
      <c r="AG30" s="234"/>
      <c r="AH30" s="187" t="s">
        <v>843</v>
      </c>
      <c r="AI30" s="187" t="s">
        <v>845</v>
      </c>
      <c r="AJ30" s="188" t="s">
        <v>848</v>
      </c>
      <c r="AL30" s="1179">
        <v>46226</v>
      </c>
      <c r="AQ30" s="1179">
        <v>46255</v>
      </c>
      <c r="AV30" s="1179">
        <v>46286</v>
      </c>
      <c r="BA30" s="1179">
        <v>46316</v>
      </c>
      <c r="BF30" s="233"/>
      <c r="BG30" s="1480" t="s">
        <v>846</v>
      </c>
      <c r="BH30" s="1480"/>
      <c r="BI30" s="213" t="s">
        <v>847</v>
      </c>
      <c r="BK30" s="1179">
        <v>46377</v>
      </c>
    </row>
    <row r="31" spans="2:66" ht="17.25" thickBot="1" x14ac:dyDescent="0.35">
      <c r="B31" s="116"/>
      <c r="C31" s="46"/>
      <c r="D31" s="46"/>
      <c r="E31" s="20"/>
      <c r="G31" s="1160">
        <v>46040</v>
      </c>
      <c r="H31" s="1478" t="s">
        <v>844</v>
      </c>
      <c r="I31" s="1478"/>
      <c r="J31" s="1479"/>
      <c r="L31" s="1165">
        <v>46074</v>
      </c>
      <c r="R31" s="1160">
        <v>46103</v>
      </c>
      <c r="S31" s="1478" t="s">
        <v>844</v>
      </c>
      <c r="T31" s="1478"/>
      <c r="U31" s="1479"/>
      <c r="W31" s="1166">
        <v>46136</v>
      </c>
      <c r="AB31" s="1181">
        <v>46166</v>
      </c>
      <c r="AC31" s="1467" t="s">
        <v>318</v>
      </c>
      <c r="AD31" s="1467"/>
      <c r="AE31" s="1468"/>
      <c r="AG31" s="1179">
        <v>46195</v>
      </c>
      <c r="AL31" s="1179">
        <v>46227</v>
      </c>
      <c r="AQ31" s="1165">
        <v>46256</v>
      </c>
      <c r="AV31" s="1179">
        <v>46287</v>
      </c>
      <c r="BA31" s="1179">
        <v>46317</v>
      </c>
      <c r="BF31" s="234"/>
      <c r="BG31" s="187" t="s">
        <v>843</v>
      </c>
      <c r="BH31" s="187" t="s">
        <v>845</v>
      </c>
      <c r="BI31" s="188" t="s">
        <v>848</v>
      </c>
      <c r="BK31" s="1179">
        <v>46378</v>
      </c>
    </row>
    <row r="32" spans="2:66" ht="18.75" thickBot="1" x14ac:dyDescent="0.35">
      <c r="B32" s="229" t="s">
        <v>55</v>
      </c>
      <c r="C32" s="6"/>
      <c r="D32" s="4"/>
      <c r="G32" s="233"/>
      <c r="H32" s="1480" t="s">
        <v>846</v>
      </c>
      <c r="I32" s="1480"/>
      <c r="J32" s="213" t="s">
        <v>847</v>
      </c>
      <c r="L32" s="1160">
        <v>46075</v>
      </c>
      <c r="M32" s="1478" t="s">
        <v>844</v>
      </c>
      <c r="N32" s="1478"/>
      <c r="O32" s="1479"/>
      <c r="R32" s="233"/>
      <c r="S32" s="1480" t="s">
        <v>846</v>
      </c>
      <c r="T32" s="1480"/>
      <c r="U32" s="213" t="s">
        <v>847</v>
      </c>
      <c r="W32" s="1165">
        <v>46137</v>
      </c>
      <c r="AB32" s="1182">
        <v>46166</v>
      </c>
      <c r="AC32" s="1560" t="s">
        <v>844</v>
      </c>
      <c r="AD32" s="1560"/>
      <c r="AE32" s="1561"/>
      <c r="AG32" s="1179">
        <v>46196</v>
      </c>
      <c r="AL32" s="1165">
        <v>46228</v>
      </c>
      <c r="AQ32" s="1160">
        <v>46152</v>
      </c>
      <c r="AR32" s="1478" t="s">
        <v>844</v>
      </c>
      <c r="AS32" s="1478"/>
      <c r="AT32" s="1479"/>
      <c r="AV32" s="1179">
        <v>46288</v>
      </c>
      <c r="BA32" s="1179">
        <v>46318</v>
      </c>
      <c r="BF32" s="1179">
        <v>46349</v>
      </c>
      <c r="BK32" s="1179">
        <v>46379</v>
      </c>
    </row>
    <row r="33" spans="2:66" ht="17.25" thickBot="1" x14ac:dyDescent="0.35">
      <c r="B33" s="118" t="s">
        <v>35</v>
      </c>
      <c r="C33" s="12" t="s">
        <v>132</v>
      </c>
      <c r="D33" s="12"/>
      <c r="E33" s="12"/>
      <c r="G33" s="234"/>
      <c r="H33" s="187" t="s">
        <v>843</v>
      </c>
      <c r="I33" s="187" t="s">
        <v>845</v>
      </c>
      <c r="J33" s="188" t="s">
        <v>848</v>
      </c>
      <c r="L33" s="233"/>
      <c r="M33" s="1480" t="s">
        <v>846</v>
      </c>
      <c r="N33" s="1480"/>
      <c r="O33" s="213" t="s">
        <v>847</v>
      </c>
      <c r="R33" s="234"/>
      <c r="S33" s="187" t="s">
        <v>843</v>
      </c>
      <c r="T33" s="187" t="s">
        <v>845</v>
      </c>
      <c r="U33" s="188" t="s">
        <v>848</v>
      </c>
      <c r="W33" s="1165">
        <v>46138</v>
      </c>
      <c r="AB33" s="233"/>
      <c r="AC33" s="1480" t="s">
        <v>846</v>
      </c>
      <c r="AD33" s="1480"/>
      <c r="AE33" s="213" t="s">
        <v>847</v>
      </c>
      <c r="AG33" s="1179">
        <v>46197</v>
      </c>
      <c r="AL33" s="1160">
        <v>46152</v>
      </c>
      <c r="AM33" s="1478" t="s">
        <v>844</v>
      </c>
      <c r="AN33" s="1478"/>
      <c r="AO33" s="1479"/>
      <c r="AQ33" s="233"/>
      <c r="AR33" s="1480" t="s">
        <v>846</v>
      </c>
      <c r="AS33" s="1480"/>
      <c r="AT33" s="213" t="s">
        <v>847</v>
      </c>
      <c r="AV33" s="1179">
        <v>46289</v>
      </c>
      <c r="BA33" s="1165">
        <v>46319</v>
      </c>
      <c r="BF33" s="1179">
        <v>46350</v>
      </c>
      <c r="BK33" s="1179">
        <v>46380</v>
      </c>
    </row>
    <row r="34" spans="2:66" ht="17.25" thickBot="1" x14ac:dyDescent="0.35">
      <c r="B34" s="118" t="s">
        <v>37</v>
      </c>
      <c r="C34" s="12" t="s">
        <v>49</v>
      </c>
      <c r="D34" s="12"/>
      <c r="E34" s="12"/>
      <c r="G34" s="1159">
        <v>46041</v>
      </c>
      <c r="J34" s="114">
        <v>4</v>
      </c>
      <c r="L34" s="234"/>
      <c r="M34" s="187" t="s">
        <v>843</v>
      </c>
      <c r="N34" s="187" t="s">
        <v>845</v>
      </c>
      <c r="O34" s="188" t="s">
        <v>848</v>
      </c>
      <c r="R34" s="1166">
        <v>46104</v>
      </c>
      <c r="W34" s="1178">
        <v>46139</v>
      </c>
      <c r="X34" s="44" t="s">
        <v>101</v>
      </c>
      <c r="Y34" s="44"/>
      <c r="Z34" s="1133"/>
      <c r="AB34" s="234"/>
      <c r="AC34" s="187" t="s">
        <v>843</v>
      </c>
      <c r="AD34" s="187" t="s">
        <v>845</v>
      </c>
      <c r="AE34" s="188" t="s">
        <v>848</v>
      </c>
      <c r="AG34" s="1191">
        <v>46198</v>
      </c>
      <c r="AH34" s="1192" t="s">
        <v>106</v>
      </c>
      <c r="AI34" s="1193"/>
      <c r="AJ34" s="1194"/>
      <c r="AL34" s="233"/>
      <c r="AM34" s="1480" t="s">
        <v>846</v>
      </c>
      <c r="AN34" s="1480"/>
      <c r="AO34" s="213" t="s">
        <v>847</v>
      </c>
      <c r="AQ34" s="234"/>
      <c r="AR34" s="187" t="s">
        <v>843</v>
      </c>
      <c r="AS34" s="187" t="s">
        <v>845</v>
      </c>
      <c r="AT34" s="188" t="s">
        <v>848</v>
      </c>
      <c r="AV34" s="1179">
        <v>46290</v>
      </c>
      <c r="BA34" s="1160">
        <v>46152</v>
      </c>
      <c r="BB34" s="1478" t="s">
        <v>844</v>
      </c>
      <c r="BC34" s="1478"/>
      <c r="BD34" s="1479"/>
      <c r="BF34" s="1179">
        <v>46351</v>
      </c>
      <c r="BK34" s="1178">
        <v>46381</v>
      </c>
      <c r="BL34" s="1551" t="s">
        <v>114</v>
      </c>
      <c r="BM34" s="1551"/>
      <c r="BN34" s="1552"/>
    </row>
    <row r="35" spans="2:66" ht="17.25" thickBot="1" x14ac:dyDescent="0.35">
      <c r="B35" s="118" t="s">
        <v>38</v>
      </c>
      <c r="C35" s="12" t="s">
        <v>48</v>
      </c>
      <c r="D35" s="12"/>
      <c r="E35" s="12"/>
      <c r="G35" s="1159">
        <v>46042</v>
      </c>
      <c r="L35" s="1166">
        <v>46076</v>
      </c>
      <c r="O35" s="114">
        <v>9</v>
      </c>
      <c r="R35" s="1166">
        <v>46105</v>
      </c>
      <c r="W35" s="1166">
        <v>46140</v>
      </c>
      <c r="AB35" s="1179">
        <v>46167</v>
      </c>
      <c r="AG35" s="1195">
        <v>46198</v>
      </c>
      <c r="AH35" s="1196" t="s">
        <v>852</v>
      </c>
      <c r="AI35" s="1197"/>
      <c r="AJ35" s="1198"/>
      <c r="AL35" s="234"/>
      <c r="AM35" s="187" t="s">
        <v>843</v>
      </c>
      <c r="AN35" s="187" t="s">
        <v>845</v>
      </c>
      <c r="AO35" s="188" t="s">
        <v>848</v>
      </c>
      <c r="AQ35" s="1179">
        <v>46258</v>
      </c>
      <c r="AV35" s="1165">
        <v>46291</v>
      </c>
      <c r="BA35" s="233"/>
      <c r="BB35" s="1480" t="s">
        <v>846</v>
      </c>
      <c r="BC35" s="1480"/>
      <c r="BD35" s="213" t="s">
        <v>847</v>
      </c>
      <c r="BF35" s="1179">
        <v>46352</v>
      </c>
      <c r="BK35" s="1174">
        <v>46382</v>
      </c>
      <c r="BL35" s="163" t="s">
        <v>317</v>
      </c>
      <c r="BM35" s="163"/>
      <c r="BN35" s="164"/>
    </row>
    <row r="36" spans="2:66" ht="17.25" thickBot="1" x14ac:dyDescent="0.35">
      <c r="B36" s="118" t="s">
        <v>39</v>
      </c>
      <c r="C36" s="12" t="s">
        <v>52</v>
      </c>
      <c r="D36" s="12"/>
      <c r="E36" s="12"/>
      <c r="G36" s="1159">
        <v>46043</v>
      </c>
      <c r="L36" s="1166">
        <v>46077</v>
      </c>
      <c r="R36" s="1166">
        <v>46106</v>
      </c>
      <c r="W36" s="1166">
        <v>46141</v>
      </c>
      <c r="AB36" s="1179">
        <v>46168</v>
      </c>
      <c r="AG36" s="1199">
        <v>46199</v>
      </c>
      <c r="AH36" s="1187"/>
      <c r="AI36" s="1188"/>
      <c r="AJ36" s="1189"/>
      <c r="AL36" s="1179">
        <v>46230</v>
      </c>
      <c r="AQ36" s="1179">
        <v>46259</v>
      </c>
      <c r="AV36" s="1160">
        <v>46152</v>
      </c>
      <c r="AW36" s="1478" t="s">
        <v>844</v>
      </c>
      <c r="AX36" s="1478"/>
      <c r="AY36" s="1479"/>
      <c r="BA36" s="234"/>
      <c r="BB36" s="187" t="s">
        <v>843</v>
      </c>
      <c r="BC36" s="187" t="s">
        <v>845</v>
      </c>
      <c r="BD36" s="188" t="s">
        <v>848</v>
      </c>
      <c r="BF36" s="1179">
        <v>46353</v>
      </c>
      <c r="BK36" s="1182">
        <v>46382</v>
      </c>
      <c r="BL36" s="1536" t="s">
        <v>304</v>
      </c>
      <c r="BM36" s="1536"/>
      <c r="BN36" s="220"/>
    </row>
    <row r="37" spans="2:66" ht="17.25" thickBot="1" x14ac:dyDescent="0.35">
      <c r="B37" s="118" t="s">
        <v>96</v>
      </c>
      <c r="C37" s="12" t="s">
        <v>40</v>
      </c>
      <c r="D37" s="12"/>
      <c r="E37" s="12"/>
      <c r="G37" s="1159">
        <v>46044</v>
      </c>
      <c r="L37" s="1166">
        <v>46078</v>
      </c>
      <c r="R37" s="1166">
        <v>46107</v>
      </c>
      <c r="W37" s="1166">
        <v>46142</v>
      </c>
      <c r="AB37" s="1179">
        <v>46169</v>
      </c>
      <c r="AG37" s="1200">
        <v>46200</v>
      </c>
      <c r="AH37" s="1139" t="s">
        <v>133</v>
      </c>
      <c r="AI37" s="1188"/>
      <c r="AJ37" s="1189"/>
      <c r="AL37" s="1179">
        <v>46231</v>
      </c>
      <c r="AQ37" s="1179">
        <v>46260</v>
      </c>
      <c r="AV37" s="233"/>
      <c r="AW37" s="1480" t="s">
        <v>846</v>
      </c>
      <c r="AX37" s="1480"/>
      <c r="AY37" s="213" t="s">
        <v>847</v>
      </c>
      <c r="BA37" s="1179">
        <v>46321</v>
      </c>
      <c r="BF37" s="1165">
        <v>46354</v>
      </c>
      <c r="BK37" s="241"/>
      <c r="BL37" s="1532"/>
      <c r="BM37" s="1532"/>
      <c r="BN37" s="221"/>
    </row>
    <row r="38" spans="2:66" ht="17.25" thickBot="1" x14ac:dyDescent="0.35">
      <c r="B38" s="118" t="s">
        <v>54</v>
      </c>
      <c r="C38" s="12" t="s">
        <v>53</v>
      </c>
      <c r="D38" s="12"/>
      <c r="E38" s="12"/>
      <c r="G38" s="1159">
        <v>46045</v>
      </c>
      <c r="L38" s="1166">
        <v>46079</v>
      </c>
      <c r="R38" s="1166">
        <v>46108</v>
      </c>
      <c r="AB38" s="1179">
        <v>46170</v>
      </c>
      <c r="AG38" s="1200">
        <v>46201</v>
      </c>
      <c r="AH38" s="1134" t="s">
        <v>843</v>
      </c>
      <c r="AI38" s="126" t="s">
        <v>845</v>
      </c>
      <c r="AJ38" s="212" t="s">
        <v>847</v>
      </c>
      <c r="AL38" s="1179">
        <v>46232</v>
      </c>
      <c r="AQ38" s="1179">
        <v>46261</v>
      </c>
      <c r="AV38" s="234"/>
      <c r="AW38" s="187" t="s">
        <v>843</v>
      </c>
      <c r="AX38" s="187" t="s">
        <v>845</v>
      </c>
      <c r="AY38" s="188" t="s">
        <v>848</v>
      </c>
      <c r="BA38" s="1179">
        <v>46322</v>
      </c>
      <c r="BF38" s="1160">
        <v>46152</v>
      </c>
      <c r="BG38" s="1478" t="s">
        <v>844</v>
      </c>
      <c r="BH38" s="1478"/>
      <c r="BI38" s="1479"/>
      <c r="BK38" s="233"/>
      <c r="BL38" s="1480" t="s">
        <v>133</v>
      </c>
      <c r="BM38" s="1480"/>
      <c r="BN38" s="186"/>
    </row>
    <row r="39" spans="2:66" ht="17.25" thickBot="1" x14ac:dyDescent="0.35">
      <c r="B39" s="118" t="s">
        <v>41</v>
      </c>
      <c r="C39" s="12" t="s">
        <v>42</v>
      </c>
      <c r="D39" s="12"/>
      <c r="E39" s="12"/>
      <c r="G39" s="1161">
        <v>46046</v>
      </c>
      <c r="L39" s="1166">
        <v>46080</v>
      </c>
      <c r="R39" s="1165">
        <v>46109</v>
      </c>
      <c r="AB39" s="1179">
        <v>46171</v>
      </c>
      <c r="AG39" s="1201"/>
      <c r="AH39" s="1135" t="s">
        <v>843</v>
      </c>
      <c r="AI39" s="218" t="s">
        <v>845</v>
      </c>
      <c r="AJ39" s="219" t="s">
        <v>848</v>
      </c>
      <c r="AL39" s="1179">
        <v>46233</v>
      </c>
      <c r="AQ39" s="1179">
        <v>46262</v>
      </c>
      <c r="AV39" s="1179">
        <v>46293</v>
      </c>
      <c r="BA39" s="1179">
        <v>46323</v>
      </c>
      <c r="BF39" s="233"/>
      <c r="BG39" s="1480" t="s">
        <v>846</v>
      </c>
      <c r="BH39" s="1480"/>
      <c r="BI39" s="213" t="s">
        <v>847</v>
      </c>
      <c r="BK39" s="231"/>
      <c r="BL39" s="187" t="s">
        <v>393</v>
      </c>
      <c r="BM39" s="187" t="s">
        <v>312</v>
      </c>
      <c r="BN39" s="188" t="s">
        <v>54</v>
      </c>
    </row>
    <row r="40" spans="2:66" ht="17.25" thickBot="1" x14ac:dyDescent="0.35">
      <c r="B40" s="118" t="s">
        <v>43</v>
      </c>
      <c r="C40" s="12" t="s">
        <v>44</v>
      </c>
      <c r="D40" s="12"/>
      <c r="E40" s="12"/>
      <c r="G40" s="1160">
        <v>46047</v>
      </c>
      <c r="H40" s="1478" t="s">
        <v>844</v>
      </c>
      <c r="I40" s="1478"/>
      <c r="J40" s="1479"/>
      <c r="L40" s="1165">
        <v>46081</v>
      </c>
      <c r="R40" s="235" t="s">
        <v>371</v>
      </c>
      <c r="S40" s="1504" t="s">
        <v>849</v>
      </c>
      <c r="T40" s="1504"/>
      <c r="U40" s="1505"/>
      <c r="AB40" s="1165">
        <v>46172</v>
      </c>
      <c r="AG40" s="1180">
        <v>46152</v>
      </c>
      <c r="AH40" s="1543" t="s">
        <v>844</v>
      </c>
      <c r="AI40" s="1543"/>
      <c r="AJ40" s="1544"/>
      <c r="AL40" s="1179">
        <v>46234</v>
      </c>
      <c r="AQ40" s="1165">
        <v>46263</v>
      </c>
      <c r="AV40" s="1179">
        <v>46294</v>
      </c>
      <c r="BA40" s="1179">
        <v>46324</v>
      </c>
      <c r="BF40" s="234"/>
      <c r="BG40" s="187" t="s">
        <v>843</v>
      </c>
      <c r="BH40" s="187" t="s">
        <v>845</v>
      </c>
      <c r="BI40" s="188" t="s">
        <v>848</v>
      </c>
      <c r="BK40" s="1165">
        <v>46383</v>
      </c>
    </row>
    <row r="41" spans="2:66" x14ac:dyDescent="0.3">
      <c r="B41" s="118" t="s">
        <v>46</v>
      </c>
      <c r="C41" s="12" t="s">
        <v>131</v>
      </c>
      <c r="D41" s="12"/>
      <c r="E41" s="12"/>
      <c r="G41" s="233"/>
      <c r="H41" s="1480" t="s">
        <v>846</v>
      </c>
      <c r="I41" s="1480"/>
      <c r="J41" s="213" t="s">
        <v>847</v>
      </c>
      <c r="R41" s="236"/>
      <c r="S41" s="1506"/>
      <c r="T41" s="1506"/>
      <c r="U41" s="1507"/>
      <c r="AB41" s="1160">
        <v>46173</v>
      </c>
      <c r="AC41" s="1478" t="s">
        <v>844</v>
      </c>
      <c r="AD41" s="1478"/>
      <c r="AE41" s="1479"/>
      <c r="AG41" s="233"/>
      <c r="AH41" s="1480" t="s">
        <v>846</v>
      </c>
      <c r="AI41" s="1480"/>
      <c r="AJ41" s="213" t="s">
        <v>847</v>
      </c>
      <c r="AQ41" s="1160">
        <v>46152</v>
      </c>
      <c r="AR41" s="1478" t="s">
        <v>844</v>
      </c>
      <c r="AS41" s="1478"/>
      <c r="AT41" s="1479"/>
      <c r="AV41" s="1179">
        <v>46295</v>
      </c>
      <c r="BA41" s="1179">
        <v>46325</v>
      </c>
      <c r="BF41" s="1179">
        <v>46356</v>
      </c>
      <c r="BK41" s="1179">
        <v>46384</v>
      </c>
    </row>
    <row r="42" spans="2:66" ht="17.25" thickBot="1" x14ac:dyDescent="0.35">
      <c r="B42" s="118" t="s">
        <v>47</v>
      </c>
      <c r="C42" s="12" t="s">
        <v>45</v>
      </c>
      <c r="E42" s="12"/>
      <c r="G42" s="234"/>
      <c r="H42" s="187" t="s">
        <v>843</v>
      </c>
      <c r="I42" s="187" t="s">
        <v>845</v>
      </c>
      <c r="J42" s="188" t="s">
        <v>848</v>
      </c>
      <c r="R42" s="236"/>
      <c r="S42" s="1474" t="s">
        <v>133</v>
      </c>
      <c r="T42" s="1474"/>
      <c r="U42" s="190" t="s">
        <v>50</v>
      </c>
      <c r="AB42" s="233"/>
      <c r="AC42" s="1480" t="s">
        <v>846</v>
      </c>
      <c r="AD42" s="1480"/>
      <c r="AE42" s="213" t="s">
        <v>847</v>
      </c>
      <c r="AG42" s="234"/>
      <c r="AH42" s="187" t="s">
        <v>843</v>
      </c>
      <c r="AI42" s="187" t="s">
        <v>845</v>
      </c>
      <c r="AJ42" s="188" t="s">
        <v>848</v>
      </c>
      <c r="AQ42" s="233"/>
      <c r="AR42" s="1480" t="s">
        <v>846</v>
      </c>
      <c r="AS42" s="1480"/>
      <c r="AT42" s="213" t="s">
        <v>847</v>
      </c>
      <c r="BA42" s="1174">
        <v>46326</v>
      </c>
      <c r="BB42" s="44" t="s">
        <v>111</v>
      </c>
      <c r="BC42" s="1175"/>
      <c r="BD42" s="1176"/>
      <c r="BK42" s="1179">
        <v>46385</v>
      </c>
    </row>
    <row r="43" spans="2:66" ht="17.25" thickBot="1" x14ac:dyDescent="0.35">
      <c r="D43" s="12"/>
      <c r="E43" s="47"/>
      <c r="G43" s="1159">
        <v>46048</v>
      </c>
      <c r="J43" s="114">
        <v>5</v>
      </c>
      <c r="R43" s="232"/>
      <c r="S43" s="191" t="s">
        <v>378</v>
      </c>
      <c r="T43" s="191" t="s">
        <v>393</v>
      </c>
      <c r="U43" s="192" t="s">
        <v>54</v>
      </c>
      <c r="AB43" s="234"/>
      <c r="AC43" s="187" t="s">
        <v>843</v>
      </c>
      <c r="AD43" s="187" t="s">
        <v>845</v>
      </c>
      <c r="AE43" s="188" t="s">
        <v>848</v>
      </c>
      <c r="AG43" s="1179">
        <v>46202</v>
      </c>
      <c r="AQ43" s="234"/>
      <c r="AR43" s="187" t="s">
        <v>843</v>
      </c>
      <c r="AS43" s="187" t="s">
        <v>845</v>
      </c>
      <c r="AT43" s="188" t="s">
        <v>848</v>
      </c>
      <c r="BK43" s="1179">
        <v>46386</v>
      </c>
    </row>
    <row r="44" spans="2:66" x14ac:dyDescent="0.3">
      <c r="B44" s="118" t="s">
        <v>107</v>
      </c>
      <c r="C44" s="12" t="s">
        <v>108</v>
      </c>
      <c r="D44" s="12"/>
      <c r="E44" s="12"/>
      <c r="G44" s="1159">
        <v>46049</v>
      </c>
      <c r="R44" s="1166">
        <v>46111</v>
      </c>
      <c r="AG44" s="1179">
        <v>46203</v>
      </c>
      <c r="AQ44" s="1179">
        <v>46265</v>
      </c>
      <c r="BK44" s="1179">
        <v>46387</v>
      </c>
    </row>
    <row r="45" spans="2:66" x14ac:dyDescent="0.3">
      <c r="B45" s="118" t="s">
        <v>238</v>
      </c>
      <c r="C45" s="12" t="s">
        <v>323</v>
      </c>
      <c r="D45" s="12"/>
      <c r="E45" s="12"/>
      <c r="G45" s="1159">
        <v>46050</v>
      </c>
      <c r="R45" s="1166">
        <v>46112</v>
      </c>
    </row>
    <row r="46" spans="2:66" x14ac:dyDescent="0.3">
      <c r="B46" s="119" t="s">
        <v>93</v>
      </c>
      <c r="C46" s="12" t="s">
        <v>95</v>
      </c>
      <c r="D46" s="12"/>
      <c r="E46" s="12"/>
      <c r="G46" s="1159">
        <v>46051</v>
      </c>
    </row>
    <row r="47" spans="2:66" x14ac:dyDescent="0.3">
      <c r="B47" s="118" t="s">
        <v>102</v>
      </c>
      <c r="C47" s="12" t="s">
        <v>105</v>
      </c>
      <c r="D47" s="12"/>
      <c r="E47" s="12"/>
      <c r="G47" s="1159">
        <v>46052</v>
      </c>
    </row>
    <row r="48" spans="2:66" x14ac:dyDescent="0.3">
      <c r="G48" s="1161">
        <v>46053</v>
      </c>
    </row>
    <row r="49" spans="2:32" ht="18" x14ac:dyDescent="0.3">
      <c r="B49" s="1483" t="s">
        <v>341</v>
      </c>
      <c r="C49" s="1483"/>
      <c r="D49" s="1483"/>
    </row>
    <row r="50" spans="2:32" ht="17.25" thickBot="1" x14ac:dyDescent="0.35">
      <c r="B50" s="1498" t="s">
        <v>64</v>
      </c>
      <c r="C50" s="1499"/>
      <c r="D50" s="1500"/>
    </row>
    <row r="51" spans="2:32" ht="17.25" thickBot="1" x14ac:dyDescent="0.35">
      <c r="B51" s="1623" t="s">
        <v>325</v>
      </c>
      <c r="C51" s="1624"/>
      <c r="D51" s="1625"/>
      <c r="AF51" s="45"/>
    </row>
    <row r="52" spans="2:32" ht="17.25" thickBot="1" x14ac:dyDescent="0.35">
      <c r="B52" s="1613" t="s">
        <v>334</v>
      </c>
      <c r="C52" s="1614"/>
      <c r="D52" s="1615"/>
    </row>
    <row r="53" spans="2:32" ht="17.25" thickBot="1" x14ac:dyDescent="0.35">
      <c r="B53" s="1464" t="s">
        <v>335</v>
      </c>
      <c r="C53" s="1465"/>
      <c r="D53" s="1466"/>
      <c r="F53" s="34"/>
    </row>
    <row r="54" spans="2:32" ht="17.25" thickBot="1" x14ac:dyDescent="0.35">
      <c r="B54" s="1471" t="s">
        <v>336</v>
      </c>
      <c r="C54" s="1472"/>
      <c r="D54" s="1473"/>
      <c r="F54" s="19"/>
    </row>
    <row r="55" spans="2:32" ht="17.25" thickBot="1" x14ac:dyDescent="0.35">
      <c r="B55" s="1616" t="s">
        <v>838</v>
      </c>
      <c r="C55" s="1617"/>
      <c r="D55" s="1618"/>
    </row>
    <row r="56" spans="2:32" ht="17.25" thickBot="1" x14ac:dyDescent="0.35">
      <c r="B56" s="1626" t="s">
        <v>840</v>
      </c>
      <c r="C56" s="1627"/>
      <c r="D56" s="1628"/>
    </row>
    <row r="57" spans="2:32" ht="17.25" thickBot="1" x14ac:dyDescent="0.35">
      <c r="B57" s="1604" t="s">
        <v>839</v>
      </c>
      <c r="C57" s="1605"/>
      <c r="D57" s="1606"/>
    </row>
    <row r="58" spans="2:32" ht="17.25" thickBot="1" x14ac:dyDescent="0.35">
      <c r="B58" s="1399" t="s">
        <v>130</v>
      </c>
      <c r="C58" s="1400"/>
      <c r="D58" s="1401"/>
    </row>
    <row r="59" spans="2:32" ht="17.25" thickBot="1" x14ac:dyDescent="0.35">
      <c r="B59" s="1607" t="s">
        <v>224</v>
      </c>
      <c r="C59" s="1608"/>
      <c r="D59" s="1609"/>
    </row>
    <row r="60" spans="2:32" ht="17.25" thickBot="1" x14ac:dyDescent="0.35">
      <c r="B60" s="1610" t="s">
        <v>223</v>
      </c>
      <c r="C60" s="1611"/>
      <c r="D60" s="1612"/>
    </row>
    <row r="64" spans="2:32" x14ac:dyDescent="0.3">
      <c r="B64" s="80" t="str">
        <f>ostalo!B1</f>
        <v>vodniki</v>
      </c>
      <c r="C64" s="27"/>
      <c r="D64" s="27"/>
      <c r="E64" s="27"/>
    </row>
    <row r="65" spans="2:8" x14ac:dyDescent="0.3">
      <c r="B65" s="20" t="s">
        <v>314</v>
      </c>
      <c r="C65" s="7" t="str">
        <f>ostalo!C2</f>
        <v>M. Gramc</v>
      </c>
      <c r="D65" s="7" t="str">
        <f>ostalo!D2</f>
        <v>Marko GRAMC</v>
      </c>
      <c r="E65" s="27"/>
      <c r="G65" s="238" t="e">
        <f t="shared" ref="G65:G91" si="0">SUM(H65:BN65)</f>
        <v>#REF!</v>
      </c>
      <c r="H65" s="3" t="e">
        <f>COUNTIF($H$9:$I$10,$C65)+COUNTIF($H$14:$I$14,$C65)+COUNTIF(#REF!,$C65)+COUNTIF(#REF!,$C65)+COUNTIF(#REF!,$C65)+COUNTIF(#REF!,$C65)+COUNTIF(#REF!,$C65)</f>
        <v>#REF!</v>
      </c>
    </row>
    <row r="66" spans="2:8" x14ac:dyDescent="0.3">
      <c r="B66" s="20">
        <f>ostalo!B3</f>
        <v>1</v>
      </c>
      <c r="C66" s="7" t="str">
        <f>ostalo!$C$3</f>
        <v>S. Gregl</v>
      </c>
      <c r="D66" s="7" t="str">
        <f>ostalo!D3</f>
        <v>Sara GREGL</v>
      </c>
      <c r="E66" s="27"/>
      <c r="G66" s="238" t="e">
        <f t="shared" si="0"/>
        <v>#REF!</v>
      </c>
      <c r="H66" s="3" t="e">
        <f>COUNTIF($H$9:$I$10,$C66)+COUNTIF($H$14:$I$14,$C66)+COUNTIF(#REF!,$C66)+COUNTIF(#REF!,$C66)+COUNTIF(#REF!,$C66)+COUNTIF(#REF!,$C66)+COUNTIF(#REF!,$C66)</f>
        <v>#REF!</v>
      </c>
    </row>
    <row r="67" spans="2:8" x14ac:dyDescent="0.3">
      <c r="B67" s="20">
        <f>ostalo!B4</f>
        <v>2</v>
      </c>
      <c r="C67" s="7" t="str">
        <f>ostalo!$C$4</f>
        <v>N. Hribar</v>
      </c>
      <c r="D67" s="7" t="str">
        <f>ostalo!D4</f>
        <v>Nuša HRIBAR</v>
      </c>
      <c r="E67" s="27"/>
      <c r="G67" s="238" t="e">
        <f t="shared" si="0"/>
        <v>#REF!</v>
      </c>
      <c r="H67" s="3" t="e">
        <f>COUNTIF($H$9:$I$10,$C67)+COUNTIF($H$14:$I$14,$C67)+COUNTIF(#REF!,$C67)+COUNTIF(#REF!,$C67)+COUNTIF(#REF!,$C67)+COUNTIF(#REF!,$C67)+COUNTIF(#REF!,$C67)</f>
        <v>#REF!</v>
      </c>
    </row>
    <row r="68" spans="2:8" x14ac:dyDescent="0.3">
      <c r="B68" s="20">
        <f>ostalo!B5</f>
        <v>2</v>
      </c>
      <c r="C68" s="7" t="str">
        <f>ostalo!$C$5</f>
        <v>T. Hribar</v>
      </c>
      <c r="D68" s="7" t="str">
        <f>ostalo!D5</f>
        <v xml:space="preserve">Toni HRIBAR </v>
      </c>
      <c r="E68" s="27"/>
      <c r="G68" s="238" t="e">
        <f t="shared" si="0"/>
        <v>#REF!</v>
      </c>
      <c r="H68" s="3" t="e">
        <f>COUNTIF($H$9:$I$10,$C68)+COUNTIF($H$14:$I$14,$C68)+COUNTIF(#REF!,$C68)+COUNTIF(#REF!,$C68)+COUNTIF(#REF!,$C68)+COUNTIF(#REF!,$C68)+COUNTIF(#REF!,$C68)</f>
        <v>#REF!</v>
      </c>
    </row>
    <row r="69" spans="2:8" x14ac:dyDescent="0.3">
      <c r="B69" s="20">
        <f>ostalo!B6</f>
        <v>1</v>
      </c>
      <c r="C69" s="7" t="str">
        <f>ostalo!$C$6</f>
        <v>N. Ivšić</v>
      </c>
      <c r="D69" s="7" t="str">
        <f>ostalo!D6</f>
        <v>Nadja IVŠIĆ</v>
      </c>
      <c r="E69" s="27"/>
      <c r="G69" s="238" t="e">
        <f t="shared" si="0"/>
        <v>#REF!</v>
      </c>
      <c r="H69" s="3" t="e">
        <f>COUNTIF($H$9:$I$10,$C69)+COUNTIF($H$14:$I$14,$C69)+COUNTIF(#REF!,$C69)+COUNTIF(#REF!,$C69)+COUNTIF(#REF!,$C69)+COUNTIF(#REF!,$C69)+COUNTIF(#REF!,$C69)</f>
        <v>#REF!</v>
      </c>
    </row>
    <row r="70" spans="2:8" x14ac:dyDescent="0.3">
      <c r="B70" s="20">
        <f>ostalo!B7</f>
        <v>2</v>
      </c>
      <c r="C70" s="7" t="str">
        <f>ostalo!$C$7</f>
        <v>T. Jesenko</v>
      </c>
      <c r="D70" s="7" t="str">
        <f>ostalo!D7</f>
        <v>Tone JESENKO</v>
      </c>
      <c r="E70" s="27"/>
      <c r="G70" s="238" t="e">
        <f t="shared" si="0"/>
        <v>#REF!</v>
      </c>
      <c r="H70" s="3" t="e">
        <f>COUNTIF($H$9:$I$10,$C70)+COUNTIF($H$14:$I$14,$C70)+COUNTIF(#REF!,$C70)+COUNTIF(#REF!,$C70)+COUNTIF(#REF!,$C70)+COUNTIF(#REF!,$C70)+COUNTIF(#REF!,$C70)</f>
        <v>#REF!</v>
      </c>
    </row>
    <row r="71" spans="2:8" x14ac:dyDescent="0.3">
      <c r="B71" s="20">
        <f>ostalo!B8</f>
        <v>2</v>
      </c>
      <c r="C71" s="7" t="str">
        <f>ostalo!$C$8</f>
        <v>B. Jevševar</v>
      </c>
      <c r="D71" s="7" t="str">
        <f>ostalo!D8</f>
        <v>Bojan JEVŠEVAR</v>
      </c>
      <c r="E71" s="27"/>
      <c r="G71" s="238" t="e">
        <f t="shared" si="0"/>
        <v>#REF!</v>
      </c>
      <c r="H71" s="3" t="e">
        <f>COUNTIF($H$9:$I$10,$C71)+COUNTIF($H$14:$I$14,$C71)+COUNTIF(#REF!,$C71)+COUNTIF(#REF!,$C71)+COUNTIF(#REF!,$C71)+COUNTIF(#REF!,$C71)+COUNTIF(#REF!,$C71)</f>
        <v>#REF!</v>
      </c>
    </row>
    <row r="72" spans="2:8" x14ac:dyDescent="0.3">
      <c r="B72" s="20">
        <f>ostalo!B9</f>
        <v>2</v>
      </c>
      <c r="C72" s="7" t="str">
        <f>ostalo!$C$9</f>
        <v>F. Kržan</v>
      </c>
      <c r="D72" s="7" t="str">
        <f>ostalo!D9</f>
        <v>Franci KRŽAN</v>
      </c>
      <c r="E72" s="27"/>
      <c r="G72" s="238" t="e">
        <f t="shared" si="0"/>
        <v>#REF!</v>
      </c>
      <c r="H72" s="3" t="e">
        <f>COUNTIF($H$9:$I$10,$C72)+COUNTIF($H$14:$I$14,$C72)+COUNTIF(#REF!,$C72)+COUNTIF(#REF!,$C72)+COUNTIF(#REF!,$C72)+COUNTIF(#REF!,$C72)+COUNTIF(#REF!,$C72)</f>
        <v>#REF!</v>
      </c>
    </row>
    <row r="73" spans="2:8" x14ac:dyDescent="0.3">
      <c r="B73" s="20" t="str">
        <f>ostalo!B10</f>
        <v>1</v>
      </c>
      <c r="C73" s="7" t="str">
        <f>ostalo!$C$10</f>
        <v>L. Lopatič</v>
      </c>
      <c r="D73" s="7" t="str">
        <f>ostalo!D10</f>
        <v>Leja LOPATIČ</v>
      </c>
      <c r="E73" s="27"/>
      <c r="G73" s="238" t="e">
        <f t="shared" si="0"/>
        <v>#REF!</v>
      </c>
      <c r="H73" s="3" t="e">
        <f>COUNTIF($H$9:$I$10,$C73)+COUNTIF($H$14:$I$14,$C73)+COUNTIF(#REF!,$C73)+COUNTIF(#REF!,$C73)+COUNTIF(#REF!,$C73)+COUNTIF(#REF!,$C73)+COUNTIF(#REF!,$C73)</f>
        <v>#REF!</v>
      </c>
    </row>
    <row r="74" spans="2:8" x14ac:dyDescent="0.3">
      <c r="B74" s="20" t="str">
        <f>ostalo!B11</f>
        <v>2</v>
      </c>
      <c r="C74" s="7" t="str">
        <f>ostalo!$C$11</f>
        <v>M. Mlakar</v>
      </c>
      <c r="D74" s="7" t="str">
        <f>ostalo!D11</f>
        <v>Matej MLAKAR</v>
      </c>
      <c r="E74" s="27"/>
      <c r="G74" s="238" t="e">
        <f t="shared" si="0"/>
        <v>#REF!</v>
      </c>
      <c r="H74" s="3" t="e">
        <f>COUNTIF($H$9:$I$10,$C74)+COUNTIF($H$14:$I$14,$C74)+COUNTIF(#REF!,$C74)+COUNTIF(#REF!,$C74)+COUNTIF(#REF!,$C74)+COUNTIF(#REF!,$C74)+COUNTIF(#REF!,$C74)</f>
        <v>#REF!</v>
      </c>
    </row>
    <row r="75" spans="2:8" x14ac:dyDescent="0.3">
      <c r="B75" s="20">
        <f>ostalo!B12</f>
        <v>2</v>
      </c>
      <c r="C75" s="7" t="str">
        <f>ostalo!$C$12</f>
        <v>M. Novak</v>
      </c>
      <c r="D75" s="7" t="str">
        <f>ostalo!D12</f>
        <v>Mija NOVAK</v>
      </c>
      <c r="E75" s="27"/>
      <c r="G75" s="238" t="e">
        <f t="shared" si="0"/>
        <v>#REF!</v>
      </c>
      <c r="H75" s="3" t="e">
        <f>COUNTIF($H$9:$I$10,$C75)+COUNTIF($H$14:$I$14,$C75)+COUNTIF(#REF!,$C75)+COUNTIF(#REF!,$C75)+COUNTIF(#REF!,$C75)+COUNTIF(#REF!,$C75)+COUNTIF(#REF!,$C75)</f>
        <v>#REF!</v>
      </c>
    </row>
    <row r="76" spans="2:8" x14ac:dyDescent="0.3">
      <c r="B76" s="20">
        <f>ostalo!B13</f>
        <v>2</v>
      </c>
      <c r="C76" s="7" t="str">
        <f>ostalo!$C$13</f>
        <v>F. Petelinc</v>
      </c>
      <c r="D76" s="7" t="str">
        <f>ostalo!D13</f>
        <v>Franci PETELINC</v>
      </c>
      <c r="E76" s="27"/>
      <c r="G76" s="238" t="e">
        <f t="shared" si="0"/>
        <v>#REF!</v>
      </c>
      <c r="H76" s="3" t="e">
        <f>COUNTIF($H$9:$I$10,$C76)+COUNTIF($H$14:$I$14,$C76)+COUNTIF(#REF!,$C76)+COUNTIF(#REF!,$C76)+COUNTIF(#REF!,$C76)+COUNTIF(#REF!,$C76)+COUNTIF(#REF!,$C76)</f>
        <v>#REF!</v>
      </c>
    </row>
    <row r="77" spans="2:8" x14ac:dyDescent="0.3">
      <c r="B77" s="20" t="str">
        <f>ostalo!B14</f>
        <v>1</v>
      </c>
      <c r="C77" s="7" t="str">
        <f>ostalo!$C$14</f>
        <v>N. Rožman</v>
      </c>
      <c r="D77" s="7" t="str">
        <f>ostalo!D14</f>
        <v>Nuša ROŽMAN</v>
      </c>
      <c r="E77" s="27"/>
      <c r="G77" s="238" t="e">
        <f t="shared" si="0"/>
        <v>#REF!</v>
      </c>
      <c r="H77" s="3" t="e">
        <f>COUNTIF($H$9:$I$10,$C77)+COUNTIF($H$14:$I$14,$C77)+COUNTIF(#REF!,$C77)+COUNTIF(#REF!,$C77)+COUNTIF(#REF!,$C77)+COUNTIF(#REF!,$C77)+COUNTIF(#REF!,$C77)</f>
        <v>#REF!</v>
      </c>
    </row>
    <row r="78" spans="2:8" x14ac:dyDescent="0.3">
      <c r="B78" s="20">
        <f>ostalo!B15</f>
        <v>1</v>
      </c>
      <c r="C78" s="7" t="str">
        <f>ostalo!$C$15</f>
        <v>M. Šterk</v>
      </c>
      <c r="D78" s="7" t="str">
        <f>ostalo!D15</f>
        <v>Mojca ŠTERK</v>
      </c>
      <c r="E78" s="27"/>
      <c r="G78" s="238" t="e">
        <f t="shared" si="0"/>
        <v>#REF!</v>
      </c>
      <c r="H78" s="3" t="e">
        <f>COUNTIF($H$9:$I$10,$C78)+COUNTIF($H$14:$I$14,$C78)+COUNTIF(#REF!,$C78)+COUNTIF(#REF!,$C78)+COUNTIF(#REF!,$C78)+COUNTIF(#REF!,$C78)+COUNTIF(#REF!,$C78)</f>
        <v>#REF!</v>
      </c>
    </row>
    <row r="79" spans="2:8" x14ac:dyDescent="0.3">
      <c r="B79" s="20">
        <f>ostalo!B16</f>
        <v>1</v>
      </c>
      <c r="C79" s="7" t="str">
        <f>ostalo!$C$16</f>
        <v>N. Vahčič</v>
      </c>
      <c r="D79" s="7" t="str">
        <f>ostalo!D16</f>
        <v>Natalija VAHČIČ</v>
      </c>
      <c r="E79" s="27"/>
      <c r="G79" s="238" t="e">
        <f t="shared" si="0"/>
        <v>#REF!</v>
      </c>
      <c r="H79" s="3" t="e">
        <f>COUNTIF($H$9:$I$10,$C79)+COUNTIF($H$14:$I$14,$C79)+COUNTIF(#REF!,$C79)+COUNTIF(#REF!,$C79)+COUNTIF(#REF!,$C79)+COUNTIF(#REF!,$C79)+COUNTIF(#REF!,$C79)</f>
        <v>#REF!</v>
      </c>
    </row>
    <row r="80" spans="2:8" x14ac:dyDescent="0.3">
      <c r="B80" s="20">
        <f>ostalo!B17</f>
        <v>2</v>
      </c>
      <c r="C80" s="7" t="str">
        <f>ostalo!$C$17</f>
        <v>T. Vimpolšek</v>
      </c>
      <c r="D80" s="7" t="str">
        <f>ostalo!D17</f>
        <v>Tinko VIMPOLŠEK</v>
      </c>
      <c r="E80" s="27"/>
      <c r="G80" s="238" t="e">
        <f t="shared" si="0"/>
        <v>#REF!</v>
      </c>
      <c r="H80" s="3" t="e">
        <f>COUNTIF($H$9:$I$10,$C80)+COUNTIF($H$14:$I$14,$C80)+COUNTIF(#REF!,$C80)+COUNTIF(#REF!,$C80)+COUNTIF(#REF!,$C80)+COUNTIF(#REF!,$C80)+COUNTIF(#REF!,$C80)</f>
        <v>#REF!</v>
      </c>
    </row>
    <row r="81" spans="2:11" x14ac:dyDescent="0.3">
      <c r="B81" s="27"/>
      <c r="C81" s="27"/>
      <c r="D81" s="27"/>
      <c r="E81" s="27"/>
      <c r="G81" s="238"/>
    </row>
    <row r="82" spans="2:11" x14ac:dyDescent="0.3">
      <c r="B82" s="80" t="str">
        <f>ostalo!B19</f>
        <v>Neaktivni, ostali:</v>
      </c>
      <c r="C82" s="27"/>
      <c r="D82" s="27"/>
      <c r="E82" s="27"/>
      <c r="G82" s="238"/>
    </row>
    <row r="83" spans="2:11" x14ac:dyDescent="0.3">
      <c r="B83" s="27">
        <f>ostalo!B20</f>
        <v>0</v>
      </c>
      <c r="C83" s="81" t="str">
        <f>ostalo!C20</f>
        <v>S. Bortek</v>
      </c>
      <c r="D83" s="20" t="str">
        <f>ostalo!D20</f>
        <v>Simona Bortek</v>
      </c>
      <c r="E83" s="27">
        <f>ostalo!E20</f>
        <v>0</v>
      </c>
      <c r="G83" s="238" t="e">
        <f t="shared" si="0"/>
        <v>#REF!</v>
      </c>
      <c r="H83" s="3" t="e">
        <f>COUNTIF($H$9:$I$10,$C83)+COUNTIF($H$14:$I$14,$C83)+COUNTIF(#REF!,$C83)+COUNTIF(#REF!,$C83)+COUNTIF(#REF!,$C83)+COUNTIF(#REF!,$C83)+COUNTIF(#REF!,$C83)</f>
        <v>#REF!</v>
      </c>
    </row>
    <row r="84" spans="2:11" x14ac:dyDescent="0.3">
      <c r="B84" s="27">
        <f>ostalo!B21</f>
        <v>0</v>
      </c>
      <c r="C84" s="81" t="str">
        <f>ostalo!C21</f>
        <v>D. Fux</v>
      </c>
      <c r="D84" s="20" t="str">
        <f>ostalo!D21</f>
        <v>Danica Fux</v>
      </c>
      <c r="E84" s="27">
        <f>ostalo!E21</f>
        <v>0</v>
      </c>
      <c r="G84" s="238" t="e">
        <f t="shared" si="0"/>
        <v>#REF!</v>
      </c>
      <c r="H84" s="3" t="e">
        <f>COUNTIF($H$9:$I$10,$C84)+COUNTIF($H$14:$I$14,$C84)+COUNTIF(#REF!,$C84)+COUNTIF(#REF!,$C84)+COUNTIF(#REF!,$C84)+COUNTIF(#REF!,$C84)+COUNTIF(#REF!,$C84)</f>
        <v>#REF!</v>
      </c>
    </row>
    <row r="85" spans="2:11" x14ac:dyDescent="0.3">
      <c r="B85" s="27">
        <f>ostalo!B22</f>
        <v>0</v>
      </c>
      <c r="C85" s="81" t="str">
        <f>ostalo!C22</f>
        <v>I. Godler</v>
      </c>
      <c r="D85" s="20" t="str">
        <f>ostalo!D22</f>
        <v>Ivko GODLER</v>
      </c>
      <c r="E85" s="27">
        <f>ostalo!E22</f>
        <v>0</v>
      </c>
      <c r="G85" s="238" t="e">
        <f t="shared" si="0"/>
        <v>#REF!</v>
      </c>
      <c r="H85" s="3" t="e">
        <f>COUNTIF($H$9:$I$10,$C85)+COUNTIF($H$14:$I$14,$C85)+COUNTIF(#REF!,$C85)+COUNTIF(#REF!,$C85)+COUNTIF(#REF!,$C85)+COUNTIF(#REF!,$C85)+COUNTIF(#REF!,$C85)</f>
        <v>#REF!</v>
      </c>
    </row>
    <row r="86" spans="2:11" x14ac:dyDescent="0.3">
      <c r="B86" s="27">
        <f>ostalo!B23</f>
        <v>0</v>
      </c>
      <c r="C86" s="81" t="str">
        <f>ostalo!C23</f>
        <v>O. Kržan</v>
      </c>
      <c r="D86" s="20" t="str">
        <f>ostalo!D23</f>
        <v>Olga KRŽAN</v>
      </c>
      <c r="E86" s="27">
        <f>ostalo!E23</f>
        <v>0</v>
      </c>
      <c r="G86" s="238" t="e">
        <f>SUM(H86:BN86)</f>
        <v>#REF!</v>
      </c>
      <c r="H86" s="3" t="e">
        <f>COUNTIF($H$9:$I$10,$C86)+COUNTIF($H$14:$I$14,$C86)+COUNTIF(#REF!,$C86)+COUNTIF(#REF!,$C86)+COUNTIF(#REF!,$C86)+COUNTIF(#REF!,$C86)+COUNTIF(#REF!,$C86)</f>
        <v>#REF!</v>
      </c>
    </row>
    <row r="87" spans="2:11" x14ac:dyDescent="0.3">
      <c r="B87" s="27">
        <f>ostalo!B24</f>
        <v>1</v>
      </c>
      <c r="C87" s="81" t="str">
        <f>ostalo!C24</f>
        <v>A. Matijevc</v>
      </c>
      <c r="D87" s="20" t="str">
        <f>ostalo!D24</f>
        <v>Andreja MATIJEVC</v>
      </c>
      <c r="E87" s="27" t="str">
        <f>ostalo!E24</f>
        <v>041 614 565</v>
      </c>
      <c r="G87" s="238" t="e">
        <f t="shared" si="0"/>
        <v>#REF!</v>
      </c>
      <c r="H87" s="3" t="e">
        <f>COUNTIF($H$9:$I$10,$C87)+COUNTIF($H$14:$I$14,$C87)+COUNTIF(#REF!,$C87)+COUNTIF(#REF!,$C87)+COUNTIF(#REF!,$C87)+COUNTIF(#REF!,$C87)+COUNTIF(#REF!,$C87)</f>
        <v>#REF!</v>
      </c>
    </row>
    <row r="88" spans="2:11" x14ac:dyDescent="0.3">
      <c r="B88" s="27" t="str">
        <f>ostalo!B25</f>
        <v>1</v>
      </c>
      <c r="C88" s="81" t="str">
        <f>ostalo!C25</f>
        <v>S. Matijevc</v>
      </c>
      <c r="D88" s="20" t="str">
        <f>ostalo!D25</f>
        <v>Simon MATIJEVC</v>
      </c>
      <c r="E88" s="27" t="str">
        <f>ostalo!E25</f>
        <v>041 901 313</v>
      </c>
      <c r="G88" s="238" t="e">
        <f t="shared" si="0"/>
        <v>#REF!</v>
      </c>
      <c r="H88" s="3" t="e">
        <f>COUNTIF($H$9:$I$10,$C88)+COUNTIF($H$14:$I$14,$C88)+COUNTIF(#REF!,$C88)+COUNTIF(#REF!,$C88)+COUNTIF(#REF!,$C88)+COUNTIF(#REF!,$C88)+COUNTIF(#REF!,$C88)</f>
        <v>#REF!</v>
      </c>
    </row>
    <row r="89" spans="2:11" x14ac:dyDescent="0.3">
      <c r="B89" s="27">
        <f>ostalo!B26</f>
        <v>1</v>
      </c>
      <c r="C89" s="81" t="str">
        <f>ostalo!C26</f>
        <v>M. Slovenc</v>
      </c>
      <c r="D89" s="20" t="str">
        <f>ostalo!D26</f>
        <v>Martin SLOVENC</v>
      </c>
      <c r="E89" s="27" t="str">
        <f>ostalo!E26</f>
        <v>041 440 156</v>
      </c>
      <c r="G89" s="238" t="e">
        <f t="shared" si="0"/>
        <v>#REF!</v>
      </c>
      <c r="H89" s="3" t="e">
        <f>COUNTIF($H$9:$I$10,$C89)+COUNTIF($H$14:$I$14,$C89)+COUNTIF(#REF!,$C89)+COUNTIF(#REF!,$C89)+COUNTIF(#REF!,$C89)+COUNTIF(#REF!,$C89)+COUNTIF(#REF!,$C89)</f>
        <v>#REF!</v>
      </c>
    </row>
    <row r="90" spans="2:11" x14ac:dyDescent="0.3">
      <c r="B90" s="27">
        <f>ostalo!B27</f>
        <v>0</v>
      </c>
      <c r="C90" s="81" t="str">
        <f>ostalo!C27</f>
        <v>mentorice</v>
      </c>
      <c r="D90" s="27"/>
      <c r="E90" s="27"/>
      <c r="G90" s="238" t="e">
        <f t="shared" si="0"/>
        <v>#REF!</v>
      </c>
      <c r="H90" s="3" t="e">
        <f>COUNTIF($H$9:$I$10,$C90)+COUNTIF($H$14:$I$14,$C90)+COUNTIF(#REF!,$C90)+COUNTIF(#REF!,$C90)+COUNTIF(#REF!,$C90)+COUNTIF(#REF!,$C90)+COUNTIF(#REF!,$C90)</f>
        <v>#REF!</v>
      </c>
    </row>
    <row r="91" spans="2:11" x14ac:dyDescent="0.3">
      <c r="C91" s="7" t="s">
        <v>312</v>
      </c>
      <c r="G91" s="238" t="e">
        <f t="shared" si="0"/>
        <v>#REF!</v>
      </c>
      <c r="H91" s="3" t="e">
        <f>COUNTIF($H$9:$I$10,$C91)+COUNTIF($H$14:$I$14,$C91)+COUNTIF(#REF!,$C91)+COUNTIF(#REF!,$C91)+COUNTIF(#REF!,$C91)+COUNTIF(#REF!,$C91)+COUNTIF(#REF!,$C91)</f>
        <v>#REF!</v>
      </c>
    </row>
    <row r="93" spans="2:11" x14ac:dyDescent="0.3">
      <c r="C93" s="51"/>
    </row>
    <row r="94" spans="2:11" x14ac:dyDescent="0.3">
      <c r="C94" s="51"/>
      <c r="K94" s="51"/>
    </row>
    <row r="95" spans="2:11" x14ac:dyDescent="0.3">
      <c r="C95" s="51"/>
      <c r="K95" s="51"/>
    </row>
    <row r="96" spans="2:11" x14ac:dyDescent="0.3">
      <c r="C96" s="51"/>
    </row>
    <row r="97" spans="5:11" x14ac:dyDescent="0.3">
      <c r="K97" s="51"/>
    </row>
    <row r="98" spans="5:11" x14ac:dyDescent="0.3">
      <c r="E98" s="1170"/>
      <c r="K98" s="51"/>
    </row>
    <row r="99" spans="5:11" x14ac:dyDescent="0.3">
      <c r="K99" s="51"/>
    </row>
    <row r="101" spans="5:11" x14ac:dyDescent="0.3">
      <c r="K101" s="51"/>
    </row>
    <row r="102" spans="5:11" x14ac:dyDescent="0.3">
      <c r="K102" s="51"/>
    </row>
    <row r="103" spans="5:11" x14ac:dyDescent="0.3">
      <c r="K103" s="51"/>
    </row>
    <row r="104" spans="5:11" x14ac:dyDescent="0.3">
      <c r="K104" s="51"/>
    </row>
    <row r="105" spans="5:11" x14ac:dyDescent="0.3">
      <c r="K105" s="51"/>
    </row>
    <row r="106" spans="5:11" x14ac:dyDescent="0.3">
      <c r="K106" s="51"/>
    </row>
    <row r="107" spans="5:11" x14ac:dyDescent="0.3">
      <c r="K107" s="51"/>
    </row>
    <row r="109" spans="5:11" x14ac:dyDescent="0.3">
      <c r="K109" s="51"/>
    </row>
    <row r="111" spans="5:11" x14ac:dyDescent="0.3">
      <c r="K111" s="51"/>
    </row>
    <row r="112" spans="5:11" x14ac:dyDescent="0.3">
      <c r="K112" s="51"/>
    </row>
    <row r="113" spans="11:11" x14ac:dyDescent="0.3">
      <c r="K113" s="51"/>
    </row>
    <row r="114" spans="11:11" x14ac:dyDescent="0.3">
      <c r="K114" s="51"/>
    </row>
    <row r="115" spans="11:11" x14ac:dyDescent="0.3">
      <c r="K115" s="51"/>
    </row>
    <row r="116" spans="11:11" x14ac:dyDescent="0.3">
      <c r="K116" s="51"/>
    </row>
    <row r="117" spans="11:11" x14ac:dyDescent="0.3">
      <c r="K117" s="51"/>
    </row>
    <row r="118" spans="11:11" x14ac:dyDescent="0.3">
      <c r="K118" s="51"/>
    </row>
    <row r="119" spans="11:11" x14ac:dyDescent="0.3">
      <c r="K119" s="51"/>
    </row>
    <row r="120" spans="11:11" x14ac:dyDescent="0.3">
      <c r="K120" s="51"/>
    </row>
    <row r="122" spans="11:11" x14ac:dyDescent="0.3">
      <c r="K122" s="51"/>
    </row>
    <row r="123" spans="11:11" x14ac:dyDescent="0.3">
      <c r="K123" s="51"/>
    </row>
    <row r="124" spans="11:11" x14ac:dyDescent="0.3">
      <c r="K124" s="51"/>
    </row>
    <row r="125" spans="11:11" x14ac:dyDescent="0.3">
      <c r="K125" s="51"/>
    </row>
    <row r="126" spans="11:11" x14ac:dyDescent="0.3">
      <c r="K126" s="51"/>
    </row>
    <row r="127" spans="11:11" x14ac:dyDescent="0.3">
      <c r="K127" s="51"/>
    </row>
    <row r="128" spans="11:11" x14ac:dyDescent="0.3">
      <c r="K128" s="51"/>
    </row>
    <row r="129" spans="8:11" x14ac:dyDescent="0.3">
      <c r="K129" s="51"/>
    </row>
    <row r="130" spans="8:11" x14ac:dyDescent="0.3">
      <c r="K130" s="51"/>
    </row>
    <row r="131" spans="8:11" x14ac:dyDescent="0.3">
      <c r="K131" s="51"/>
    </row>
    <row r="132" spans="8:11" x14ac:dyDescent="0.3">
      <c r="K132" s="51"/>
    </row>
    <row r="133" spans="8:11" x14ac:dyDescent="0.3">
      <c r="K133" s="51"/>
    </row>
    <row r="134" spans="8:11" x14ac:dyDescent="0.3">
      <c r="K134" s="51"/>
    </row>
    <row r="135" spans="8:11" x14ac:dyDescent="0.3">
      <c r="K135" s="51"/>
    </row>
    <row r="136" spans="8:11" x14ac:dyDescent="0.3">
      <c r="K136" s="51"/>
    </row>
    <row r="137" spans="8:11" x14ac:dyDescent="0.3">
      <c r="K137" s="51"/>
    </row>
    <row r="138" spans="8:11" x14ac:dyDescent="0.3">
      <c r="K138" s="51"/>
    </row>
    <row r="139" spans="8:11" x14ac:dyDescent="0.3">
      <c r="K139" s="51"/>
    </row>
    <row r="140" spans="8:11" x14ac:dyDescent="0.3">
      <c r="H140" s="51"/>
      <c r="I140" s="51"/>
      <c r="J140" s="3"/>
      <c r="K140" s="51"/>
    </row>
    <row r="141" spans="8:11" x14ac:dyDescent="0.3">
      <c r="H141" s="51"/>
      <c r="I141" s="51"/>
      <c r="J141" s="3"/>
      <c r="K141" s="51"/>
    </row>
    <row r="142" spans="8:11" x14ac:dyDescent="0.3">
      <c r="H142" s="51"/>
      <c r="I142" s="51"/>
      <c r="J142" s="3"/>
      <c r="K142" s="51"/>
    </row>
    <row r="143" spans="8:11" x14ac:dyDescent="0.3">
      <c r="H143" s="51"/>
      <c r="I143" s="51"/>
      <c r="J143" s="3"/>
      <c r="K143" s="51"/>
    </row>
    <row r="144" spans="8:11" x14ac:dyDescent="0.3">
      <c r="H144" s="51"/>
      <c r="I144" s="51"/>
      <c r="J144" s="3"/>
      <c r="K144" s="51"/>
    </row>
    <row r="145" spans="8:11" x14ac:dyDescent="0.3">
      <c r="H145" s="51"/>
      <c r="I145" s="51"/>
      <c r="J145" s="3"/>
      <c r="K145" s="51"/>
    </row>
    <row r="146" spans="8:11" x14ac:dyDescent="0.3">
      <c r="H146" s="51"/>
      <c r="I146" s="51"/>
      <c r="J146" s="3"/>
      <c r="K146" s="51"/>
    </row>
    <row r="147" spans="8:11" x14ac:dyDescent="0.3">
      <c r="H147" s="51"/>
      <c r="I147" s="51"/>
      <c r="J147" s="3"/>
      <c r="K147" s="51"/>
    </row>
    <row r="148" spans="8:11" x14ac:dyDescent="0.3">
      <c r="H148" s="51"/>
      <c r="I148" s="51"/>
      <c r="J148" s="3"/>
      <c r="K148" s="51"/>
    </row>
    <row r="149" spans="8:11" x14ac:dyDescent="0.3">
      <c r="H149" s="51"/>
      <c r="I149" s="51"/>
      <c r="J149" s="3"/>
      <c r="K149" s="51"/>
    </row>
    <row r="150" spans="8:11" x14ac:dyDescent="0.3">
      <c r="H150" s="51"/>
      <c r="I150" s="51"/>
      <c r="J150" s="3"/>
      <c r="K150" s="51"/>
    </row>
    <row r="151" spans="8:11" x14ac:dyDescent="0.3">
      <c r="H151" s="51"/>
      <c r="I151" s="51"/>
      <c r="J151" s="3"/>
      <c r="K151" s="51"/>
    </row>
    <row r="152" spans="8:11" x14ac:dyDescent="0.3">
      <c r="H152" s="51"/>
      <c r="I152" s="51"/>
      <c r="J152" s="3"/>
      <c r="K152" s="51"/>
    </row>
    <row r="153" spans="8:11" x14ac:dyDescent="0.3">
      <c r="H153" s="51"/>
      <c r="I153" s="51"/>
      <c r="J153" s="3"/>
      <c r="K153" s="51"/>
    </row>
    <row r="154" spans="8:11" x14ac:dyDescent="0.3">
      <c r="H154" s="51"/>
      <c r="I154" s="51"/>
      <c r="J154" s="3"/>
      <c r="K154" s="51"/>
    </row>
    <row r="155" spans="8:11" x14ac:dyDescent="0.3">
      <c r="H155" s="51"/>
      <c r="I155" s="51"/>
      <c r="J155" s="3"/>
      <c r="K155" s="51"/>
    </row>
    <row r="156" spans="8:11" x14ac:dyDescent="0.3">
      <c r="H156" s="51"/>
      <c r="I156" s="51"/>
      <c r="J156" s="3"/>
      <c r="K156" s="51"/>
    </row>
    <row r="157" spans="8:11" x14ac:dyDescent="0.3">
      <c r="H157" s="51"/>
      <c r="I157" s="51"/>
      <c r="J157" s="3"/>
      <c r="K157" s="51"/>
    </row>
    <row r="158" spans="8:11" x14ac:dyDescent="0.3">
      <c r="H158" s="51"/>
      <c r="I158" s="51"/>
      <c r="J158" s="3"/>
      <c r="K158" s="51"/>
    </row>
    <row r="159" spans="8:11" x14ac:dyDescent="0.3">
      <c r="H159" s="51"/>
      <c r="I159" s="51"/>
      <c r="J159" s="3"/>
      <c r="K159" s="51"/>
    </row>
    <row r="160" spans="8:11" x14ac:dyDescent="0.3">
      <c r="H160" s="51"/>
      <c r="I160" s="51"/>
      <c r="J160" s="3"/>
      <c r="K160" s="51"/>
    </row>
    <row r="161" spans="8:11" x14ac:dyDescent="0.3">
      <c r="H161" s="51"/>
      <c r="I161" s="51"/>
      <c r="J161" s="3"/>
      <c r="K161" s="51"/>
    </row>
    <row r="162" spans="8:11" x14ac:dyDescent="0.3">
      <c r="H162" s="51"/>
      <c r="I162" s="51"/>
      <c r="J162" s="3"/>
      <c r="K162" s="51"/>
    </row>
    <row r="163" spans="8:11" x14ac:dyDescent="0.3">
      <c r="H163" s="51"/>
      <c r="I163" s="51"/>
      <c r="J163" s="3"/>
      <c r="K163" s="51"/>
    </row>
    <row r="164" spans="8:11" x14ac:dyDescent="0.3">
      <c r="H164" s="51"/>
      <c r="I164" s="51"/>
      <c r="J164" s="3"/>
      <c r="K164" s="51"/>
    </row>
    <row r="165" spans="8:11" x14ac:dyDescent="0.3">
      <c r="H165" s="51"/>
      <c r="I165" s="51"/>
      <c r="J165" s="3"/>
      <c r="K165" s="51"/>
    </row>
    <row r="166" spans="8:11" x14ac:dyDescent="0.3">
      <c r="H166" s="51"/>
      <c r="I166" s="51"/>
      <c r="J166" s="3"/>
      <c r="K166" s="51"/>
    </row>
    <row r="167" spans="8:11" x14ac:dyDescent="0.3">
      <c r="H167" s="51"/>
      <c r="I167" s="51"/>
      <c r="J167" s="3"/>
      <c r="K167" s="51"/>
    </row>
    <row r="168" spans="8:11" x14ac:dyDescent="0.3">
      <c r="H168" s="51"/>
      <c r="I168" s="51"/>
      <c r="J168" s="3"/>
      <c r="K168" s="51"/>
    </row>
    <row r="169" spans="8:11" x14ac:dyDescent="0.3">
      <c r="H169" s="51"/>
      <c r="I169" s="51"/>
      <c r="J169" s="3"/>
      <c r="K169" s="51"/>
    </row>
    <row r="170" spans="8:11" x14ac:dyDescent="0.3">
      <c r="H170" s="51"/>
      <c r="I170" s="51"/>
      <c r="J170" s="3"/>
      <c r="K170" s="51"/>
    </row>
    <row r="171" spans="8:11" x14ac:dyDescent="0.3">
      <c r="H171" s="51"/>
      <c r="I171" s="51"/>
      <c r="J171" s="3"/>
      <c r="K171" s="51"/>
    </row>
    <row r="172" spans="8:11" x14ac:dyDescent="0.3">
      <c r="H172" s="51"/>
      <c r="I172" s="51"/>
      <c r="J172" s="3"/>
      <c r="K172" s="51"/>
    </row>
    <row r="173" spans="8:11" x14ac:dyDescent="0.3">
      <c r="H173" s="51"/>
      <c r="I173" s="51"/>
      <c r="J173" s="3"/>
      <c r="K173" s="51"/>
    </row>
    <row r="174" spans="8:11" x14ac:dyDescent="0.3">
      <c r="H174" s="51"/>
      <c r="I174" s="51"/>
      <c r="J174" s="3"/>
      <c r="K174" s="51"/>
    </row>
    <row r="175" spans="8:11" x14ac:dyDescent="0.3">
      <c r="H175" s="51"/>
      <c r="I175" s="51"/>
      <c r="J175" s="3"/>
      <c r="K175" s="51"/>
    </row>
    <row r="176" spans="8:11" x14ac:dyDescent="0.3">
      <c r="H176" s="51"/>
      <c r="I176" s="51"/>
      <c r="J176" s="3"/>
      <c r="K176" s="51"/>
    </row>
    <row r="177" spans="8:11" x14ac:dyDescent="0.3">
      <c r="H177" s="51"/>
      <c r="I177" s="51"/>
      <c r="J177" s="3"/>
      <c r="K177" s="51"/>
    </row>
    <row r="178" spans="8:11" x14ac:dyDescent="0.3">
      <c r="H178" s="51"/>
      <c r="I178" s="51"/>
      <c r="J178" s="3"/>
      <c r="K178" s="51"/>
    </row>
    <row r="179" spans="8:11" x14ac:dyDescent="0.3">
      <c r="H179" s="51"/>
      <c r="I179" s="51"/>
      <c r="J179" s="3"/>
      <c r="K179" s="51"/>
    </row>
    <row r="180" spans="8:11" x14ac:dyDescent="0.3">
      <c r="H180" s="51"/>
      <c r="I180" s="51"/>
      <c r="J180" s="3"/>
      <c r="K180" s="51"/>
    </row>
    <row r="181" spans="8:11" x14ac:dyDescent="0.3">
      <c r="H181" s="51"/>
      <c r="I181" s="51"/>
      <c r="J181" s="3"/>
      <c r="K181" s="51"/>
    </row>
    <row r="182" spans="8:11" x14ac:dyDescent="0.3">
      <c r="H182" s="51"/>
      <c r="I182" s="51"/>
      <c r="J182" s="3"/>
      <c r="K182" s="51"/>
    </row>
    <row r="183" spans="8:11" x14ac:dyDescent="0.3">
      <c r="H183" s="51"/>
      <c r="I183" s="51"/>
      <c r="J183" s="3"/>
      <c r="K183" s="51"/>
    </row>
    <row r="184" spans="8:11" x14ac:dyDescent="0.3">
      <c r="H184" s="51"/>
      <c r="I184" s="51"/>
      <c r="J184" s="3"/>
      <c r="K184" s="51"/>
    </row>
    <row r="185" spans="8:11" x14ac:dyDescent="0.3">
      <c r="H185" s="51"/>
      <c r="I185" s="51"/>
      <c r="J185" s="3"/>
      <c r="K185" s="51"/>
    </row>
    <row r="186" spans="8:11" x14ac:dyDescent="0.3">
      <c r="H186" s="51"/>
      <c r="I186" s="51"/>
      <c r="J186" s="3"/>
      <c r="K186" s="51"/>
    </row>
    <row r="187" spans="8:11" x14ac:dyDescent="0.3">
      <c r="H187" s="51"/>
      <c r="I187" s="51"/>
      <c r="J187" s="3"/>
      <c r="K187" s="51"/>
    </row>
    <row r="188" spans="8:11" x14ac:dyDescent="0.3">
      <c r="H188" s="51"/>
      <c r="I188" s="51"/>
      <c r="J188" s="3"/>
      <c r="K188" s="51"/>
    </row>
    <row r="189" spans="8:11" x14ac:dyDescent="0.3">
      <c r="H189" s="51"/>
      <c r="I189" s="51"/>
      <c r="J189" s="3"/>
      <c r="K189" s="51"/>
    </row>
    <row r="190" spans="8:11" x14ac:dyDescent="0.3">
      <c r="H190" s="51"/>
      <c r="I190" s="51"/>
      <c r="J190" s="3"/>
      <c r="K190" s="51"/>
    </row>
    <row r="191" spans="8:11" x14ac:dyDescent="0.3">
      <c r="H191" s="51"/>
      <c r="I191" s="51"/>
      <c r="J191" s="3"/>
      <c r="K191" s="51"/>
    </row>
    <row r="192" spans="8:11" x14ac:dyDescent="0.3">
      <c r="H192" s="51"/>
      <c r="I192" s="51"/>
      <c r="J192" s="3"/>
      <c r="K192" s="51"/>
    </row>
    <row r="193" spans="8:11" x14ac:dyDescent="0.3">
      <c r="H193" s="51"/>
      <c r="I193" s="51"/>
      <c r="J193" s="3"/>
      <c r="K193" s="51"/>
    </row>
    <row r="194" spans="8:11" x14ac:dyDescent="0.3">
      <c r="H194" s="51"/>
      <c r="I194" s="51"/>
      <c r="J194" s="3"/>
      <c r="K194" s="51"/>
    </row>
    <row r="195" spans="8:11" x14ac:dyDescent="0.3">
      <c r="H195" s="51"/>
      <c r="I195" s="51"/>
      <c r="J195" s="3"/>
      <c r="K195" s="51"/>
    </row>
    <row r="196" spans="8:11" x14ac:dyDescent="0.3">
      <c r="H196" s="51"/>
      <c r="I196" s="51"/>
      <c r="J196" s="3"/>
      <c r="K196" s="51"/>
    </row>
    <row r="197" spans="8:11" x14ac:dyDescent="0.3">
      <c r="H197" s="51"/>
      <c r="I197" s="51"/>
      <c r="J197" s="3"/>
      <c r="K197" s="51"/>
    </row>
    <row r="198" spans="8:11" x14ac:dyDescent="0.3">
      <c r="H198" s="51"/>
      <c r="I198" s="51"/>
      <c r="J198" s="3"/>
      <c r="K198" s="51"/>
    </row>
    <row r="199" spans="8:11" x14ac:dyDescent="0.3">
      <c r="H199" s="51"/>
      <c r="I199" s="51"/>
      <c r="J199" s="3"/>
      <c r="K199" s="51"/>
    </row>
    <row r="200" spans="8:11" x14ac:dyDescent="0.3">
      <c r="H200" s="51"/>
      <c r="I200" s="51"/>
      <c r="J200" s="3"/>
      <c r="K200" s="51"/>
    </row>
    <row r="201" spans="8:11" x14ac:dyDescent="0.3">
      <c r="H201" s="51"/>
      <c r="I201" s="51"/>
      <c r="J201" s="3"/>
      <c r="K201" s="51"/>
    </row>
    <row r="202" spans="8:11" x14ac:dyDescent="0.3">
      <c r="H202" s="51"/>
      <c r="I202" s="51"/>
      <c r="J202" s="3"/>
      <c r="K202" s="51"/>
    </row>
    <row r="203" spans="8:11" x14ac:dyDescent="0.3">
      <c r="H203" s="51"/>
      <c r="I203" s="51"/>
      <c r="J203" s="3"/>
      <c r="K203" s="51"/>
    </row>
    <row r="204" spans="8:11" x14ac:dyDescent="0.3">
      <c r="H204" s="51"/>
      <c r="I204" s="51"/>
      <c r="J204" s="3"/>
      <c r="K204" s="51"/>
    </row>
    <row r="205" spans="8:11" x14ac:dyDescent="0.3">
      <c r="H205" s="51"/>
      <c r="I205" s="51"/>
      <c r="J205" s="3"/>
      <c r="K205" s="51"/>
    </row>
    <row r="206" spans="8:11" x14ac:dyDescent="0.3">
      <c r="H206" s="51"/>
      <c r="I206" s="51"/>
      <c r="J206" s="3"/>
      <c r="K206" s="51"/>
    </row>
    <row r="207" spans="8:11" x14ac:dyDescent="0.3">
      <c r="H207" s="51"/>
      <c r="I207" s="51"/>
      <c r="J207" s="3"/>
      <c r="K207" s="51"/>
    </row>
    <row r="208" spans="8:11" x14ac:dyDescent="0.3">
      <c r="H208" s="51"/>
      <c r="I208" s="51"/>
      <c r="J208" s="3"/>
      <c r="K208" s="51"/>
    </row>
    <row r="209" spans="8:11" x14ac:dyDescent="0.3">
      <c r="H209" s="51"/>
      <c r="I209" s="51"/>
      <c r="J209" s="3"/>
      <c r="K209" s="51"/>
    </row>
    <row r="210" spans="8:11" x14ac:dyDescent="0.3">
      <c r="H210" s="51"/>
      <c r="I210" s="51"/>
      <c r="J210" s="3"/>
      <c r="K210" s="51"/>
    </row>
    <row r="211" spans="8:11" x14ac:dyDescent="0.3">
      <c r="H211" s="51"/>
      <c r="I211" s="51"/>
      <c r="J211" s="3"/>
      <c r="K211" s="51"/>
    </row>
    <row r="212" spans="8:11" x14ac:dyDescent="0.3">
      <c r="H212" s="51"/>
      <c r="I212" s="51"/>
      <c r="J212" s="3"/>
      <c r="K212" s="51"/>
    </row>
    <row r="213" spans="8:11" x14ac:dyDescent="0.3">
      <c r="H213" s="51"/>
      <c r="I213" s="51"/>
      <c r="J213" s="3"/>
      <c r="K213" s="51"/>
    </row>
    <row r="214" spans="8:11" x14ac:dyDescent="0.3">
      <c r="H214" s="51"/>
      <c r="I214" s="51"/>
      <c r="J214" s="3"/>
      <c r="K214" s="51"/>
    </row>
    <row r="215" spans="8:11" x14ac:dyDescent="0.3">
      <c r="H215" s="51"/>
      <c r="I215" s="51"/>
      <c r="J215" s="3"/>
      <c r="K215" s="51"/>
    </row>
    <row r="216" spans="8:11" x14ac:dyDescent="0.3">
      <c r="H216" s="51"/>
      <c r="I216" s="51"/>
      <c r="J216" s="3"/>
      <c r="K216" s="51"/>
    </row>
    <row r="217" spans="8:11" x14ac:dyDescent="0.3">
      <c r="H217" s="51"/>
      <c r="I217" s="51"/>
      <c r="J217" s="3"/>
      <c r="K217" s="51"/>
    </row>
    <row r="218" spans="8:11" x14ac:dyDescent="0.3">
      <c r="H218" s="51"/>
      <c r="I218" s="51"/>
      <c r="J218" s="3"/>
      <c r="K218" s="51"/>
    </row>
    <row r="219" spans="8:11" x14ac:dyDescent="0.3">
      <c r="H219" s="51"/>
      <c r="I219" s="51"/>
      <c r="J219" s="3"/>
      <c r="K219" s="51"/>
    </row>
    <row r="220" spans="8:11" x14ac:dyDescent="0.3">
      <c r="H220" s="51"/>
      <c r="I220" s="51"/>
      <c r="J220" s="3"/>
      <c r="K220" s="51"/>
    </row>
    <row r="221" spans="8:11" x14ac:dyDescent="0.3">
      <c r="H221" s="51"/>
      <c r="I221" s="51"/>
      <c r="J221" s="3"/>
      <c r="K221" s="51"/>
    </row>
    <row r="222" spans="8:11" x14ac:dyDescent="0.3">
      <c r="H222" s="51"/>
      <c r="I222" s="51"/>
      <c r="J222" s="3"/>
      <c r="K222" s="51"/>
    </row>
    <row r="223" spans="8:11" x14ac:dyDescent="0.3">
      <c r="H223" s="51"/>
      <c r="I223" s="51"/>
      <c r="J223" s="3"/>
      <c r="K223" s="51"/>
    </row>
    <row r="224" spans="8:11" x14ac:dyDescent="0.3">
      <c r="H224" s="51"/>
      <c r="I224" s="51"/>
      <c r="J224" s="3"/>
      <c r="K224" s="51"/>
    </row>
    <row r="225" spans="8:11" x14ac:dyDescent="0.3">
      <c r="H225" s="51"/>
      <c r="I225" s="51"/>
      <c r="J225" s="3"/>
      <c r="K225" s="51"/>
    </row>
    <row r="226" spans="8:11" x14ac:dyDescent="0.3">
      <c r="H226" s="51"/>
      <c r="I226" s="51"/>
      <c r="J226" s="3"/>
      <c r="K226" s="51"/>
    </row>
    <row r="227" spans="8:11" x14ac:dyDescent="0.3">
      <c r="H227" s="51"/>
      <c r="I227" s="51"/>
      <c r="J227" s="3"/>
      <c r="K227" s="51"/>
    </row>
    <row r="228" spans="8:11" x14ac:dyDescent="0.3">
      <c r="H228" s="51"/>
      <c r="I228" s="51"/>
      <c r="J228" s="3"/>
      <c r="K228" s="51"/>
    </row>
    <row r="229" spans="8:11" x14ac:dyDescent="0.3">
      <c r="H229" s="51"/>
      <c r="I229" s="51"/>
      <c r="J229" s="3"/>
      <c r="K229" s="51"/>
    </row>
    <row r="230" spans="8:11" x14ac:dyDescent="0.3">
      <c r="H230" s="51"/>
      <c r="I230" s="51"/>
      <c r="J230" s="3"/>
      <c r="K230" s="51"/>
    </row>
    <row r="231" spans="8:11" x14ac:dyDescent="0.3">
      <c r="H231" s="51"/>
      <c r="I231" s="51"/>
      <c r="J231" s="3"/>
      <c r="K231" s="51"/>
    </row>
    <row r="232" spans="8:11" x14ac:dyDescent="0.3">
      <c r="H232" s="51"/>
      <c r="I232" s="51"/>
      <c r="J232" s="3"/>
      <c r="K232" s="51"/>
    </row>
    <row r="233" spans="8:11" x14ac:dyDescent="0.3">
      <c r="H233" s="51"/>
      <c r="I233" s="51"/>
      <c r="J233" s="3"/>
      <c r="K233" s="51"/>
    </row>
    <row r="234" spans="8:11" x14ac:dyDescent="0.3">
      <c r="H234" s="51"/>
      <c r="I234" s="51"/>
      <c r="J234" s="3"/>
      <c r="K234" s="51"/>
    </row>
    <row r="235" spans="8:11" x14ac:dyDescent="0.3">
      <c r="H235" s="51"/>
      <c r="I235" s="51"/>
      <c r="J235" s="3"/>
      <c r="K235" s="51"/>
    </row>
    <row r="236" spans="8:11" x14ac:dyDescent="0.3">
      <c r="H236" s="51"/>
      <c r="I236" s="51"/>
      <c r="J236" s="3"/>
      <c r="K236" s="51"/>
    </row>
    <row r="237" spans="8:11" x14ac:dyDescent="0.3">
      <c r="H237" s="51"/>
      <c r="I237" s="51"/>
      <c r="J237" s="3"/>
      <c r="K237" s="51"/>
    </row>
    <row r="238" spans="8:11" x14ac:dyDescent="0.3">
      <c r="H238" s="51"/>
      <c r="I238" s="51"/>
      <c r="J238" s="3"/>
      <c r="K238" s="51"/>
    </row>
    <row r="239" spans="8:11" x14ac:dyDescent="0.3">
      <c r="H239" s="51"/>
      <c r="I239" s="51"/>
      <c r="J239" s="3"/>
      <c r="K239" s="51"/>
    </row>
    <row r="240" spans="8:11" x14ac:dyDescent="0.3">
      <c r="H240" s="51"/>
      <c r="I240" s="51"/>
      <c r="J240" s="3"/>
      <c r="K240" s="51"/>
    </row>
    <row r="241" spans="8:11" x14ac:dyDescent="0.3">
      <c r="H241" s="51"/>
      <c r="I241" s="51"/>
      <c r="J241" s="3"/>
      <c r="K241" s="51"/>
    </row>
    <row r="242" spans="8:11" x14ac:dyDescent="0.3">
      <c r="H242" s="51"/>
      <c r="I242" s="51"/>
      <c r="J242" s="3"/>
      <c r="K242" s="51"/>
    </row>
    <row r="243" spans="8:11" x14ac:dyDescent="0.3">
      <c r="H243" s="51"/>
      <c r="I243" s="51"/>
      <c r="J243" s="3"/>
      <c r="K243" s="51"/>
    </row>
    <row r="244" spans="8:11" x14ac:dyDescent="0.3">
      <c r="H244" s="51"/>
      <c r="I244" s="51"/>
      <c r="J244" s="3"/>
      <c r="K244" s="51"/>
    </row>
    <row r="245" spans="8:11" x14ac:dyDescent="0.3">
      <c r="H245" s="51"/>
      <c r="I245" s="51"/>
      <c r="J245" s="3"/>
      <c r="K245" s="51"/>
    </row>
    <row r="246" spans="8:11" x14ac:dyDescent="0.3">
      <c r="H246" s="51"/>
      <c r="I246" s="51"/>
      <c r="J246" s="3"/>
      <c r="K246" s="51"/>
    </row>
    <row r="247" spans="8:11" x14ac:dyDescent="0.3">
      <c r="H247" s="51"/>
      <c r="I247" s="51"/>
      <c r="J247" s="3"/>
      <c r="K247" s="51"/>
    </row>
    <row r="248" spans="8:11" x14ac:dyDescent="0.3">
      <c r="H248" s="51"/>
      <c r="I248" s="51"/>
      <c r="J248" s="3"/>
      <c r="K248" s="51"/>
    </row>
    <row r="249" spans="8:11" x14ac:dyDescent="0.3">
      <c r="H249" s="51"/>
      <c r="I249" s="51"/>
      <c r="J249" s="3"/>
      <c r="K249" s="51"/>
    </row>
    <row r="250" spans="8:11" x14ac:dyDescent="0.3">
      <c r="H250" s="51"/>
      <c r="I250" s="51"/>
      <c r="J250" s="3"/>
      <c r="K250" s="51"/>
    </row>
    <row r="251" spans="8:11" x14ac:dyDescent="0.3">
      <c r="H251" s="51"/>
      <c r="I251" s="51"/>
      <c r="J251" s="3"/>
      <c r="K251" s="51"/>
    </row>
    <row r="252" spans="8:11" x14ac:dyDescent="0.3">
      <c r="H252" s="51"/>
      <c r="I252" s="51"/>
      <c r="J252" s="3"/>
      <c r="K252" s="51"/>
    </row>
    <row r="253" spans="8:11" x14ac:dyDescent="0.3">
      <c r="H253" s="51"/>
      <c r="I253" s="51"/>
      <c r="J253" s="3"/>
      <c r="K253" s="51"/>
    </row>
    <row r="254" spans="8:11" x14ac:dyDescent="0.3">
      <c r="H254" s="51"/>
      <c r="I254" s="51"/>
      <c r="J254" s="3"/>
      <c r="K254" s="51"/>
    </row>
    <row r="255" spans="8:11" x14ac:dyDescent="0.3">
      <c r="H255" s="51"/>
      <c r="I255" s="51"/>
      <c r="J255" s="3"/>
      <c r="K255" s="51"/>
    </row>
    <row r="256" spans="8:11" x14ac:dyDescent="0.3">
      <c r="H256" s="51"/>
      <c r="I256" s="51"/>
      <c r="J256" s="3"/>
      <c r="K256" s="51"/>
    </row>
    <row r="257" spans="8:11" x14ac:dyDescent="0.3">
      <c r="H257" s="51"/>
      <c r="I257" s="51"/>
      <c r="J257" s="3"/>
      <c r="K257" s="51"/>
    </row>
    <row r="258" spans="8:11" x14ac:dyDescent="0.3">
      <c r="H258" s="51"/>
      <c r="I258" s="51"/>
      <c r="J258" s="3"/>
      <c r="K258" s="51"/>
    </row>
    <row r="259" spans="8:11" x14ac:dyDescent="0.3">
      <c r="H259" s="51"/>
      <c r="I259" s="51"/>
      <c r="J259" s="3"/>
      <c r="K259" s="51"/>
    </row>
    <row r="260" spans="8:11" x14ac:dyDescent="0.3">
      <c r="H260" s="51"/>
      <c r="I260" s="51"/>
      <c r="J260" s="3"/>
      <c r="K260" s="51"/>
    </row>
    <row r="261" spans="8:11" x14ac:dyDescent="0.3">
      <c r="H261" s="51"/>
      <c r="I261" s="51"/>
      <c r="J261" s="3"/>
      <c r="K261" s="51"/>
    </row>
    <row r="262" spans="8:11" x14ac:dyDescent="0.3">
      <c r="H262" s="51"/>
      <c r="I262" s="51"/>
      <c r="J262" s="3"/>
      <c r="K262" s="51"/>
    </row>
    <row r="263" spans="8:11" x14ac:dyDescent="0.3">
      <c r="H263" s="51"/>
      <c r="I263" s="51"/>
      <c r="J263" s="3"/>
      <c r="K263" s="51"/>
    </row>
    <row r="264" spans="8:11" x14ac:dyDescent="0.3">
      <c r="H264" s="51"/>
      <c r="I264" s="51"/>
      <c r="J264" s="3"/>
      <c r="K264" s="51"/>
    </row>
    <row r="265" spans="8:11" x14ac:dyDescent="0.3">
      <c r="H265" s="51"/>
      <c r="I265" s="51"/>
      <c r="J265" s="3"/>
      <c r="K265" s="51"/>
    </row>
    <row r="266" spans="8:11" x14ac:dyDescent="0.3">
      <c r="H266" s="51"/>
      <c r="I266" s="51"/>
      <c r="J266" s="3"/>
      <c r="K266" s="51"/>
    </row>
    <row r="267" spans="8:11" x14ac:dyDescent="0.3">
      <c r="H267" s="51"/>
      <c r="I267" s="51"/>
      <c r="J267" s="3"/>
      <c r="K267" s="51"/>
    </row>
    <row r="268" spans="8:11" x14ac:dyDescent="0.3">
      <c r="H268" s="51"/>
      <c r="I268" s="51"/>
      <c r="J268" s="3"/>
      <c r="K268" s="51"/>
    </row>
    <row r="269" spans="8:11" x14ac:dyDescent="0.3">
      <c r="H269" s="51"/>
      <c r="I269" s="51"/>
      <c r="J269" s="3"/>
      <c r="K269" s="51"/>
    </row>
    <row r="270" spans="8:11" x14ac:dyDescent="0.3">
      <c r="H270" s="51"/>
      <c r="I270" s="51"/>
      <c r="J270" s="3"/>
      <c r="K270" s="51"/>
    </row>
    <row r="271" spans="8:11" x14ac:dyDescent="0.3">
      <c r="H271" s="51"/>
      <c r="I271" s="51"/>
      <c r="J271" s="3"/>
      <c r="K271" s="51"/>
    </row>
    <row r="272" spans="8:11" x14ac:dyDescent="0.3">
      <c r="H272" s="51"/>
      <c r="I272" s="51"/>
      <c r="J272" s="3"/>
      <c r="K272" s="51"/>
    </row>
    <row r="273" spans="8:11" x14ac:dyDescent="0.3">
      <c r="H273" s="51"/>
      <c r="I273" s="51"/>
      <c r="J273" s="3"/>
      <c r="K273" s="51"/>
    </row>
    <row r="274" spans="8:11" x14ac:dyDescent="0.3">
      <c r="H274" s="51"/>
      <c r="I274" s="51"/>
      <c r="J274" s="3"/>
      <c r="K274" s="51"/>
    </row>
    <row r="275" spans="8:11" x14ac:dyDescent="0.3">
      <c r="H275" s="51"/>
      <c r="I275" s="51"/>
      <c r="J275" s="3"/>
      <c r="K275" s="51"/>
    </row>
    <row r="276" spans="8:11" x14ac:dyDescent="0.3">
      <c r="H276" s="51"/>
      <c r="I276" s="51"/>
      <c r="J276" s="3"/>
      <c r="K276" s="51"/>
    </row>
    <row r="277" spans="8:11" x14ac:dyDescent="0.3">
      <c r="H277" s="51"/>
      <c r="I277" s="51"/>
      <c r="J277" s="3"/>
      <c r="K277" s="51"/>
    </row>
    <row r="278" spans="8:11" x14ac:dyDescent="0.3">
      <c r="H278" s="51"/>
      <c r="I278" s="51"/>
      <c r="J278" s="3"/>
      <c r="K278" s="51"/>
    </row>
    <row r="279" spans="8:11" x14ac:dyDescent="0.3">
      <c r="H279" s="51"/>
      <c r="I279" s="51"/>
      <c r="J279" s="3"/>
      <c r="K279" s="51"/>
    </row>
    <row r="280" spans="8:11" x14ac:dyDescent="0.3">
      <c r="H280" s="51"/>
      <c r="I280" s="51"/>
      <c r="J280" s="3"/>
      <c r="K280" s="51"/>
    </row>
    <row r="281" spans="8:11" x14ac:dyDescent="0.3">
      <c r="H281" s="51"/>
      <c r="I281" s="51"/>
      <c r="J281" s="3"/>
      <c r="K281" s="51"/>
    </row>
    <row r="282" spans="8:11" x14ac:dyDescent="0.3">
      <c r="H282" s="51"/>
      <c r="I282" s="51"/>
      <c r="J282" s="3"/>
      <c r="K282" s="51"/>
    </row>
    <row r="283" spans="8:11" x14ac:dyDescent="0.3">
      <c r="H283" s="51"/>
      <c r="I283" s="51"/>
      <c r="J283" s="3"/>
      <c r="K283" s="51"/>
    </row>
    <row r="284" spans="8:11" x14ac:dyDescent="0.3">
      <c r="H284" s="51"/>
      <c r="I284" s="51"/>
      <c r="J284" s="3"/>
      <c r="K284" s="51"/>
    </row>
    <row r="285" spans="8:11" x14ac:dyDescent="0.3">
      <c r="H285" s="51"/>
      <c r="I285" s="51"/>
      <c r="J285" s="3"/>
      <c r="K285" s="51"/>
    </row>
    <row r="286" spans="8:11" x14ac:dyDescent="0.3">
      <c r="H286" s="51"/>
      <c r="I286" s="51"/>
      <c r="J286" s="3"/>
      <c r="K286" s="51"/>
    </row>
    <row r="287" spans="8:11" x14ac:dyDescent="0.3">
      <c r="H287" s="51"/>
      <c r="I287" s="51"/>
      <c r="J287" s="3"/>
      <c r="K287" s="51"/>
    </row>
    <row r="288" spans="8:11" x14ac:dyDescent="0.3">
      <c r="H288" s="51"/>
      <c r="I288" s="51"/>
      <c r="J288" s="3"/>
      <c r="K288" s="51"/>
    </row>
    <row r="289" spans="8:11" x14ac:dyDescent="0.3">
      <c r="H289" s="51"/>
      <c r="I289" s="51"/>
      <c r="J289" s="3"/>
      <c r="K289" s="51"/>
    </row>
    <row r="290" spans="8:11" x14ac:dyDescent="0.3">
      <c r="H290" s="51"/>
      <c r="I290" s="51"/>
      <c r="J290" s="3"/>
      <c r="K290" s="51"/>
    </row>
    <row r="291" spans="8:11" x14ac:dyDescent="0.3">
      <c r="H291" s="51"/>
      <c r="I291" s="51"/>
      <c r="J291" s="3"/>
      <c r="K291" s="51"/>
    </row>
    <row r="292" spans="8:11" x14ac:dyDescent="0.3">
      <c r="H292" s="51"/>
      <c r="I292" s="51"/>
      <c r="J292" s="3"/>
      <c r="K292" s="51"/>
    </row>
    <row r="293" spans="8:11" x14ac:dyDescent="0.3">
      <c r="H293" s="51"/>
      <c r="I293" s="51"/>
      <c r="J293" s="3"/>
      <c r="K293" s="51"/>
    </row>
    <row r="294" spans="8:11" x14ac:dyDescent="0.3">
      <c r="H294" s="51"/>
      <c r="I294" s="51"/>
      <c r="J294" s="3"/>
      <c r="K294" s="51"/>
    </row>
    <row r="295" spans="8:11" x14ac:dyDescent="0.3">
      <c r="H295" s="51"/>
      <c r="I295" s="51"/>
      <c r="J295" s="3"/>
      <c r="K295" s="51"/>
    </row>
    <row r="296" spans="8:11" x14ac:dyDescent="0.3">
      <c r="H296" s="51"/>
      <c r="I296" s="51"/>
      <c r="J296" s="3"/>
      <c r="K296" s="51"/>
    </row>
    <row r="297" spans="8:11" x14ac:dyDescent="0.3">
      <c r="H297" s="51"/>
      <c r="I297" s="51"/>
      <c r="J297" s="3"/>
      <c r="K297" s="51"/>
    </row>
    <row r="298" spans="8:11" x14ac:dyDescent="0.3">
      <c r="H298" s="51"/>
      <c r="I298" s="51"/>
      <c r="J298" s="3"/>
      <c r="K298" s="51"/>
    </row>
    <row r="299" spans="8:11" x14ac:dyDescent="0.3">
      <c r="H299" s="51"/>
      <c r="I299" s="51"/>
      <c r="J299" s="3"/>
      <c r="K299" s="51"/>
    </row>
    <row r="300" spans="8:11" x14ac:dyDescent="0.3">
      <c r="H300" s="51"/>
      <c r="I300" s="51"/>
      <c r="J300" s="3"/>
      <c r="K300" s="51"/>
    </row>
    <row r="301" spans="8:11" x14ac:dyDescent="0.3">
      <c r="H301" s="51"/>
      <c r="I301" s="51"/>
      <c r="J301" s="3"/>
      <c r="K301" s="51"/>
    </row>
    <row r="302" spans="8:11" x14ac:dyDescent="0.3">
      <c r="H302" s="51"/>
      <c r="I302" s="51"/>
      <c r="J302" s="3"/>
      <c r="K302" s="51"/>
    </row>
    <row r="303" spans="8:11" x14ac:dyDescent="0.3">
      <c r="H303" s="51"/>
      <c r="I303" s="51"/>
      <c r="J303" s="3"/>
      <c r="K303" s="51"/>
    </row>
    <row r="304" spans="8:11" x14ac:dyDescent="0.3">
      <c r="H304" s="51"/>
      <c r="I304" s="51"/>
      <c r="J304" s="3"/>
      <c r="K304" s="51"/>
    </row>
    <row r="305" spans="8:11" x14ac:dyDescent="0.3">
      <c r="H305" s="51"/>
      <c r="I305" s="51"/>
      <c r="J305" s="3"/>
      <c r="K305" s="51"/>
    </row>
    <row r="306" spans="8:11" x14ac:dyDescent="0.3">
      <c r="H306" s="51"/>
      <c r="I306" s="51"/>
      <c r="J306" s="3"/>
      <c r="K306" s="51"/>
    </row>
    <row r="307" spans="8:11" x14ac:dyDescent="0.3">
      <c r="H307" s="51"/>
      <c r="I307" s="51"/>
      <c r="J307" s="3"/>
      <c r="K307" s="51"/>
    </row>
    <row r="308" spans="8:11" x14ac:dyDescent="0.3">
      <c r="H308" s="51"/>
      <c r="I308" s="51"/>
      <c r="J308" s="3"/>
      <c r="K308" s="51"/>
    </row>
    <row r="309" spans="8:11" x14ac:dyDescent="0.3">
      <c r="H309" s="51"/>
      <c r="I309" s="51"/>
      <c r="J309" s="3"/>
      <c r="K309" s="51"/>
    </row>
    <row r="310" spans="8:11" x14ac:dyDescent="0.3">
      <c r="H310" s="51"/>
      <c r="I310" s="51"/>
      <c r="J310" s="3"/>
      <c r="K310" s="51"/>
    </row>
    <row r="311" spans="8:11" x14ac:dyDescent="0.3">
      <c r="H311" s="51"/>
      <c r="I311" s="51"/>
      <c r="J311" s="3"/>
      <c r="K311" s="51"/>
    </row>
    <row r="312" spans="8:11" x14ac:dyDescent="0.3">
      <c r="H312" s="51"/>
      <c r="I312" s="51"/>
      <c r="J312" s="3"/>
      <c r="K312" s="51"/>
    </row>
    <row r="313" spans="8:11" x14ac:dyDescent="0.3">
      <c r="H313" s="51"/>
      <c r="I313" s="51"/>
      <c r="J313" s="3"/>
      <c r="K313" s="51"/>
    </row>
    <row r="314" spans="8:11" x14ac:dyDescent="0.3">
      <c r="H314" s="51"/>
      <c r="I314" s="51"/>
      <c r="J314" s="3"/>
      <c r="K314" s="51"/>
    </row>
    <row r="315" spans="8:11" x14ac:dyDescent="0.3">
      <c r="H315" s="51"/>
      <c r="I315" s="51"/>
      <c r="J315" s="3"/>
      <c r="K315" s="51"/>
    </row>
    <row r="316" spans="8:11" x14ac:dyDescent="0.3">
      <c r="H316" s="51"/>
      <c r="I316" s="51"/>
      <c r="J316" s="3"/>
      <c r="K316" s="51"/>
    </row>
    <row r="317" spans="8:11" x14ac:dyDescent="0.3">
      <c r="H317" s="51"/>
      <c r="I317" s="51"/>
      <c r="J317" s="3"/>
      <c r="K317" s="51"/>
    </row>
    <row r="318" spans="8:11" x14ac:dyDescent="0.3">
      <c r="H318" s="51"/>
      <c r="I318" s="51"/>
      <c r="J318" s="3"/>
      <c r="K318" s="51"/>
    </row>
    <row r="319" spans="8:11" x14ac:dyDescent="0.3">
      <c r="H319" s="51"/>
      <c r="I319" s="51"/>
      <c r="J319" s="3"/>
      <c r="K319" s="51"/>
    </row>
    <row r="320" spans="8:11" x14ac:dyDescent="0.3">
      <c r="H320" s="51"/>
      <c r="I320" s="51"/>
      <c r="J320" s="3"/>
      <c r="K320" s="51"/>
    </row>
    <row r="321" spans="8:11" x14ac:dyDescent="0.3">
      <c r="H321" s="51"/>
      <c r="I321" s="51"/>
      <c r="J321" s="3"/>
      <c r="K321" s="51"/>
    </row>
    <row r="322" spans="8:11" x14ac:dyDescent="0.3">
      <c r="H322" s="51"/>
      <c r="I322" s="51"/>
      <c r="J322" s="3"/>
      <c r="K322" s="51"/>
    </row>
    <row r="323" spans="8:11" x14ac:dyDescent="0.3">
      <c r="H323" s="51"/>
      <c r="I323" s="51"/>
      <c r="J323" s="3"/>
      <c r="K323" s="51"/>
    </row>
    <row r="324" spans="8:11" x14ac:dyDescent="0.3">
      <c r="H324" s="51"/>
      <c r="I324" s="51"/>
      <c r="J324" s="3"/>
      <c r="K324" s="51"/>
    </row>
    <row r="325" spans="8:11" x14ac:dyDescent="0.3">
      <c r="H325" s="51"/>
      <c r="I325" s="51"/>
      <c r="J325" s="3"/>
      <c r="K325" s="51"/>
    </row>
    <row r="326" spans="8:11" x14ac:dyDescent="0.3">
      <c r="H326" s="51"/>
      <c r="I326" s="51"/>
      <c r="J326" s="3"/>
      <c r="K326" s="51"/>
    </row>
    <row r="327" spans="8:11" x14ac:dyDescent="0.3">
      <c r="H327" s="51"/>
      <c r="I327" s="51"/>
      <c r="J327" s="3"/>
      <c r="K327" s="51"/>
    </row>
    <row r="328" spans="8:11" x14ac:dyDescent="0.3">
      <c r="H328" s="51"/>
      <c r="I328" s="51"/>
      <c r="J328" s="3"/>
      <c r="K328" s="51"/>
    </row>
    <row r="329" spans="8:11" x14ac:dyDescent="0.3">
      <c r="H329" s="51"/>
      <c r="I329" s="51"/>
      <c r="J329" s="3"/>
      <c r="K329" s="51"/>
    </row>
    <row r="330" spans="8:11" x14ac:dyDescent="0.3">
      <c r="H330" s="51"/>
      <c r="I330" s="51"/>
      <c r="J330" s="3"/>
      <c r="K330" s="51"/>
    </row>
    <row r="331" spans="8:11" x14ac:dyDescent="0.3">
      <c r="H331" s="51"/>
      <c r="I331" s="51"/>
      <c r="J331" s="3"/>
      <c r="K331" s="51"/>
    </row>
    <row r="332" spans="8:11" x14ac:dyDescent="0.3">
      <c r="H332" s="51"/>
      <c r="I332" s="51"/>
      <c r="J332" s="3"/>
      <c r="K332" s="51"/>
    </row>
    <row r="333" spans="8:11" x14ac:dyDescent="0.3">
      <c r="H333" s="51"/>
      <c r="I333" s="51"/>
      <c r="J333" s="3"/>
      <c r="K333" s="51"/>
    </row>
    <row r="334" spans="8:11" x14ac:dyDescent="0.3">
      <c r="H334" s="51"/>
      <c r="I334" s="51"/>
      <c r="J334" s="51"/>
      <c r="K334" s="51"/>
    </row>
    <row r="335" spans="8:11" x14ac:dyDescent="0.3">
      <c r="H335" s="51"/>
      <c r="I335" s="51"/>
      <c r="J335" s="51"/>
      <c r="K335" s="51"/>
    </row>
    <row r="336" spans="8:11" x14ac:dyDescent="0.3">
      <c r="H336" s="51"/>
      <c r="I336" s="51"/>
      <c r="J336" s="51"/>
      <c r="K336" s="51"/>
    </row>
    <row r="337" spans="8:11" x14ac:dyDescent="0.3">
      <c r="H337" s="51"/>
      <c r="I337" s="51"/>
      <c r="J337" s="51"/>
      <c r="K337" s="51"/>
    </row>
    <row r="338" spans="8:11" x14ac:dyDescent="0.3">
      <c r="H338" s="51"/>
      <c r="I338" s="51"/>
      <c r="J338" s="51"/>
      <c r="K338" s="51"/>
    </row>
    <row r="339" spans="8:11" x14ac:dyDescent="0.3">
      <c r="H339" s="51"/>
      <c r="I339" s="51"/>
      <c r="J339" s="51"/>
      <c r="K339" s="51"/>
    </row>
    <row r="340" spans="8:11" x14ac:dyDescent="0.3">
      <c r="H340" s="51"/>
      <c r="I340" s="51"/>
      <c r="J340" s="51"/>
      <c r="K340" s="51"/>
    </row>
    <row r="341" spans="8:11" x14ac:dyDescent="0.3">
      <c r="H341" s="51"/>
      <c r="I341" s="51"/>
      <c r="J341" s="51"/>
      <c r="K341" s="51"/>
    </row>
    <row r="342" spans="8:11" x14ac:dyDescent="0.3">
      <c r="H342" s="51"/>
      <c r="I342" s="51"/>
      <c r="J342" s="51"/>
      <c r="K342" s="51"/>
    </row>
    <row r="343" spans="8:11" x14ac:dyDescent="0.3">
      <c r="H343" s="51"/>
      <c r="I343" s="51"/>
      <c r="J343" s="51"/>
      <c r="K343" s="51"/>
    </row>
    <row r="344" spans="8:11" x14ac:dyDescent="0.3">
      <c r="H344" s="51"/>
      <c r="I344" s="51"/>
      <c r="J344" s="51"/>
      <c r="K344" s="51"/>
    </row>
    <row r="345" spans="8:11" x14ac:dyDescent="0.3">
      <c r="H345" s="51"/>
      <c r="I345" s="51"/>
      <c r="J345" s="51"/>
      <c r="K345" s="51"/>
    </row>
    <row r="346" spans="8:11" x14ac:dyDescent="0.3">
      <c r="H346" s="51"/>
      <c r="I346" s="51"/>
      <c r="J346" s="51"/>
      <c r="K346" s="51"/>
    </row>
    <row r="347" spans="8:11" x14ac:dyDescent="0.3">
      <c r="H347" s="51"/>
      <c r="I347" s="51"/>
      <c r="J347" s="51"/>
      <c r="K347" s="51"/>
    </row>
    <row r="348" spans="8:11" x14ac:dyDescent="0.3">
      <c r="H348" s="51"/>
      <c r="I348" s="51"/>
      <c r="J348" s="51"/>
      <c r="K348" s="51"/>
    </row>
    <row r="349" spans="8:11" x14ac:dyDescent="0.3">
      <c r="H349" s="51"/>
      <c r="I349" s="51"/>
      <c r="J349" s="51"/>
      <c r="K349" s="51"/>
    </row>
    <row r="350" spans="8:11" x14ac:dyDescent="0.3">
      <c r="H350" s="51"/>
      <c r="I350" s="51"/>
      <c r="J350" s="51"/>
      <c r="K350" s="51"/>
    </row>
    <row r="351" spans="8:11" x14ac:dyDescent="0.3">
      <c r="H351" s="51"/>
      <c r="I351" s="51"/>
      <c r="J351" s="51"/>
      <c r="K351" s="51"/>
    </row>
    <row r="352" spans="8:11" x14ac:dyDescent="0.3">
      <c r="H352" s="51"/>
      <c r="I352" s="51"/>
      <c r="J352" s="51"/>
      <c r="K352" s="51"/>
    </row>
    <row r="353" spans="8:11" x14ac:dyDescent="0.3">
      <c r="H353" s="51"/>
      <c r="I353" s="51"/>
      <c r="J353" s="51"/>
      <c r="K353" s="51"/>
    </row>
    <row r="354" spans="8:11" x14ac:dyDescent="0.3">
      <c r="H354" s="51"/>
      <c r="I354" s="51"/>
      <c r="J354" s="51"/>
      <c r="K354" s="51"/>
    </row>
    <row r="355" spans="8:11" x14ac:dyDescent="0.3">
      <c r="H355" s="51"/>
      <c r="I355" s="51"/>
      <c r="J355" s="51"/>
      <c r="K355" s="51"/>
    </row>
    <row r="356" spans="8:11" x14ac:dyDescent="0.3">
      <c r="H356" s="51"/>
      <c r="I356" s="51"/>
      <c r="J356" s="51"/>
      <c r="K356" s="51"/>
    </row>
    <row r="357" spans="8:11" x14ac:dyDescent="0.3">
      <c r="H357" s="51"/>
      <c r="I357" s="51"/>
      <c r="J357" s="51"/>
      <c r="K357" s="51"/>
    </row>
    <row r="358" spans="8:11" x14ac:dyDescent="0.3">
      <c r="H358" s="51"/>
      <c r="I358" s="51"/>
      <c r="J358" s="51"/>
      <c r="K358" s="51"/>
    </row>
    <row r="359" spans="8:11" x14ac:dyDescent="0.3">
      <c r="H359" s="51"/>
      <c r="I359" s="51"/>
      <c r="J359" s="51"/>
      <c r="K359" s="51"/>
    </row>
    <row r="360" spans="8:11" x14ac:dyDescent="0.3">
      <c r="H360" s="51"/>
      <c r="I360" s="51"/>
      <c r="J360" s="51"/>
      <c r="K360" s="51"/>
    </row>
    <row r="361" spans="8:11" x14ac:dyDescent="0.3">
      <c r="H361" s="51"/>
      <c r="I361" s="51"/>
      <c r="J361" s="51"/>
      <c r="K361" s="51"/>
    </row>
    <row r="362" spans="8:11" x14ac:dyDescent="0.3">
      <c r="H362" s="51"/>
      <c r="I362" s="51"/>
      <c r="J362" s="51"/>
      <c r="K362" s="51"/>
    </row>
    <row r="363" spans="8:11" x14ac:dyDescent="0.3">
      <c r="H363" s="51"/>
      <c r="I363" s="51"/>
      <c r="J363" s="51"/>
      <c r="K363" s="51"/>
    </row>
    <row r="364" spans="8:11" x14ac:dyDescent="0.3">
      <c r="H364" s="51"/>
      <c r="I364" s="51"/>
      <c r="J364" s="51"/>
      <c r="K364" s="51"/>
    </row>
    <row r="365" spans="8:11" x14ac:dyDescent="0.3">
      <c r="H365" s="51"/>
      <c r="I365" s="51"/>
      <c r="J365" s="51"/>
      <c r="K365" s="51"/>
    </row>
    <row r="366" spans="8:11" x14ac:dyDescent="0.3">
      <c r="H366" s="51"/>
      <c r="I366" s="51"/>
      <c r="J366" s="51"/>
      <c r="K366" s="51"/>
    </row>
    <row r="367" spans="8:11" x14ac:dyDescent="0.3">
      <c r="H367" s="51"/>
      <c r="I367" s="51"/>
      <c r="J367" s="51"/>
      <c r="K367" s="51"/>
    </row>
    <row r="368" spans="8:11" x14ac:dyDescent="0.3">
      <c r="H368" s="51"/>
      <c r="I368" s="51"/>
      <c r="J368" s="51"/>
      <c r="K368" s="51"/>
    </row>
    <row r="369" spans="8:11" x14ac:dyDescent="0.3">
      <c r="H369" s="51"/>
      <c r="I369" s="51"/>
      <c r="J369" s="51"/>
      <c r="K369" s="51"/>
    </row>
    <row r="370" spans="8:11" x14ac:dyDescent="0.3">
      <c r="H370" s="51"/>
      <c r="I370" s="51"/>
      <c r="J370" s="51"/>
      <c r="K370" s="51"/>
    </row>
    <row r="371" spans="8:11" x14ac:dyDescent="0.3">
      <c r="H371" s="51"/>
      <c r="I371" s="51"/>
      <c r="J371" s="51"/>
      <c r="K371" s="51"/>
    </row>
    <row r="372" spans="8:11" x14ac:dyDescent="0.3">
      <c r="H372" s="51"/>
      <c r="I372" s="51"/>
      <c r="J372" s="51"/>
      <c r="K372" s="51"/>
    </row>
    <row r="373" spans="8:11" x14ac:dyDescent="0.3">
      <c r="H373" s="51"/>
      <c r="I373" s="51"/>
      <c r="J373" s="51"/>
      <c r="K373" s="51"/>
    </row>
    <row r="374" spans="8:11" x14ac:dyDescent="0.3">
      <c r="H374" s="51"/>
      <c r="I374" s="51"/>
      <c r="J374" s="51"/>
      <c r="K374" s="51"/>
    </row>
    <row r="375" spans="8:11" x14ac:dyDescent="0.3">
      <c r="H375" s="51"/>
      <c r="I375" s="51"/>
      <c r="J375" s="51"/>
      <c r="K375" s="51"/>
    </row>
    <row r="376" spans="8:11" x14ac:dyDescent="0.3">
      <c r="H376" s="51"/>
      <c r="I376" s="51"/>
      <c r="J376" s="51"/>
      <c r="K376" s="51"/>
    </row>
    <row r="377" spans="8:11" x14ac:dyDescent="0.3">
      <c r="H377" s="51"/>
      <c r="I377" s="51"/>
      <c r="J377" s="51"/>
      <c r="K377" s="51"/>
    </row>
    <row r="378" spans="8:11" x14ac:dyDescent="0.3">
      <c r="H378" s="51"/>
      <c r="I378" s="51"/>
      <c r="J378" s="51"/>
      <c r="K378" s="51"/>
    </row>
    <row r="379" spans="8:11" x14ac:dyDescent="0.3">
      <c r="H379" s="51"/>
      <c r="I379" s="51"/>
      <c r="J379" s="51"/>
      <c r="K379" s="51"/>
    </row>
    <row r="380" spans="8:11" x14ac:dyDescent="0.3">
      <c r="H380" s="51"/>
      <c r="I380" s="51"/>
      <c r="J380" s="51"/>
      <c r="K380" s="51"/>
    </row>
    <row r="381" spans="8:11" x14ac:dyDescent="0.3">
      <c r="H381" s="51"/>
      <c r="I381" s="51"/>
      <c r="J381" s="51"/>
      <c r="K381" s="51"/>
    </row>
    <row r="382" spans="8:11" x14ac:dyDescent="0.3">
      <c r="H382" s="51"/>
      <c r="I382" s="51"/>
      <c r="J382" s="51"/>
      <c r="K382" s="51"/>
    </row>
    <row r="383" spans="8:11" x14ac:dyDescent="0.3">
      <c r="H383" s="51"/>
      <c r="I383" s="51"/>
      <c r="J383" s="51"/>
      <c r="K383" s="51"/>
    </row>
    <row r="384" spans="8:11" x14ac:dyDescent="0.3">
      <c r="H384" s="51"/>
      <c r="I384" s="51"/>
      <c r="J384" s="51"/>
      <c r="K384" s="51"/>
    </row>
    <row r="385" spans="8:11" x14ac:dyDescent="0.3">
      <c r="H385" s="51"/>
      <c r="I385" s="51"/>
      <c r="J385" s="51"/>
      <c r="K385" s="51"/>
    </row>
    <row r="386" spans="8:11" x14ac:dyDescent="0.3">
      <c r="H386" s="51"/>
      <c r="I386" s="51"/>
      <c r="J386" s="51"/>
      <c r="K386" s="51"/>
    </row>
    <row r="387" spans="8:11" x14ac:dyDescent="0.3">
      <c r="H387" s="51"/>
      <c r="I387" s="51"/>
      <c r="J387" s="51"/>
      <c r="K387" s="51"/>
    </row>
    <row r="388" spans="8:11" x14ac:dyDescent="0.3">
      <c r="H388" s="51"/>
      <c r="I388" s="51"/>
      <c r="J388" s="51"/>
      <c r="K388" s="51"/>
    </row>
    <row r="389" spans="8:11" x14ac:dyDescent="0.3">
      <c r="H389" s="51"/>
      <c r="I389" s="51"/>
      <c r="J389" s="51"/>
      <c r="K389" s="51"/>
    </row>
    <row r="390" spans="8:11" x14ac:dyDescent="0.3">
      <c r="H390" s="51"/>
      <c r="I390" s="51"/>
      <c r="J390" s="51"/>
      <c r="K390" s="51"/>
    </row>
    <row r="391" spans="8:11" x14ac:dyDescent="0.3">
      <c r="H391" s="51"/>
      <c r="I391" s="51"/>
      <c r="J391" s="51"/>
      <c r="K391" s="51"/>
    </row>
    <row r="392" spans="8:11" x14ac:dyDescent="0.3">
      <c r="H392" s="51"/>
      <c r="I392" s="51"/>
      <c r="J392" s="51"/>
      <c r="K392" s="51"/>
    </row>
    <row r="393" spans="8:11" x14ac:dyDescent="0.3">
      <c r="H393" s="51"/>
      <c r="I393" s="51"/>
      <c r="J393" s="51"/>
      <c r="K393" s="51"/>
    </row>
    <row r="394" spans="8:11" x14ac:dyDescent="0.3">
      <c r="H394" s="51"/>
      <c r="I394" s="51"/>
      <c r="J394" s="51"/>
      <c r="K394" s="51"/>
    </row>
    <row r="395" spans="8:11" x14ac:dyDescent="0.3">
      <c r="H395" s="51"/>
      <c r="I395" s="51"/>
      <c r="J395" s="51"/>
      <c r="K395" s="51"/>
    </row>
    <row r="396" spans="8:11" x14ac:dyDescent="0.3">
      <c r="H396" s="51"/>
      <c r="I396" s="51"/>
      <c r="J396" s="51"/>
      <c r="K396" s="51"/>
    </row>
    <row r="397" spans="8:11" x14ac:dyDescent="0.3">
      <c r="H397" s="51"/>
      <c r="I397" s="51"/>
      <c r="J397" s="51"/>
      <c r="K397" s="51"/>
    </row>
    <row r="398" spans="8:11" x14ac:dyDescent="0.3">
      <c r="H398" s="51"/>
      <c r="I398" s="51"/>
      <c r="J398" s="51"/>
      <c r="K398" s="51"/>
    </row>
    <row r="399" spans="8:11" x14ac:dyDescent="0.3">
      <c r="H399" s="51"/>
      <c r="I399" s="51"/>
      <c r="J399" s="51"/>
      <c r="K399" s="51"/>
    </row>
    <row r="400" spans="8:11" x14ac:dyDescent="0.3">
      <c r="H400" s="51"/>
      <c r="I400" s="51"/>
      <c r="J400" s="51"/>
      <c r="K400" s="51"/>
    </row>
    <row r="401" spans="8:11" x14ac:dyDescent="0.3">
      <c r="H401" s="51"/>
      <c r="I401" s="51"/>
      <c r="J401" s="51"/>
      <c r="K401" s="51"/>
    </row>
    <row r="402" spans="8:11" x14ac:dyDescent="0.3">
      <c r="H402" s="51"/>
      <c r="I402" s="51"/>
      <c r="J402" s="51"/>
      <c r="K402" s="51"/>
    </row>
    <row r="403" spans="8:11" x14ac:dyDescent="0.3">
      <c r="H403" s="51"/>
      <c r="I403" s="51"/>
      <c r="J403" s="51"/>
      <c r="K403" s="51"/>
    </row>
    <row r="404" spans="8:11" x14ac:dyDescent="0.3">
      <c r="H404" s="51"/>
      <c r="I404" s="51"/>
      <c r="J404" s="51"/>
      <c r="K404" s="51"/>
    </row>
    <row r="405" spans="8:11" x14ac:dyDescent="0.3">
      <c r="H405" s="51"/>
      <c r="I405" s="51"/>
      <c r="J405" s="51"/>
      <c r="K405" s="51"/>
    </row>
    <row r="406" spans="8:11" x14ac:dyDescent="0.3">
      <c r="H406" s="51"/>
      <c r="I406" s="51"/>
      <c r="J406" s="51"/>
      <c r="K406" s="51"/>
    </row>
    <row r="407" spans="8:11" x14ac:dyDescent="0.3">
      <c r="H407" s="51"/>
      <c r="I407" s="51"/>
      <c r="J407" s="51"/>
      <c r="K407" s="51"/>
    </row>
    <row r="408" spans="8:11" x14ac:dyDescent="0.3">
      <c r="H408" s="51"/>
      <c r="I408" s="51"/>
      <c r="J408" s="51"/>
      <c r="K408" s="51"/>
    </row>
    <row r="409" spans="8:11" x14ac:dyDescent="0.3">
      <c r="H409" s="51"/>
      <c r="I409" s="51"/>
      <c r="J409" s="51"/>
      <c r="K409" s="51"/>
    </row>
    <row r="410" spans="8:11" x14ac:dyDescent="0.3">
      <c r="H410" s="51"/>
      <c r="I410" s="51"/>
      <c r="J410" s="51"/>
      <c r="K410" s="51"/>
    </row>
    <row r="411" spans="8:11" x14ac:dyDescent="0.3">
      <c r="H411" s="51"/>
      <c r="I411" s="51"/>
      <c r="J411" s="51"/>
      <c r="K411" s="51"/>
    </row>
    <row r="412" spans="8:11" x14ac:dyDescent="0.3">
      <c r="H412" s="51"/>
      <c r="I412" s="51"/>
      <c r="J412" s="51"/>
      <c r="K412" s="51"/>
    </row>
    <row r="413" spans="8:11" x14ac:dyDescent="0.3">
      <c r="H413" s="51"/>
      <c r="I413" s="51"/>
      <c r="J413" s="51"/>
      <c r="K413" s="51"/>
    </row>
    <row r="414" spans="8:11" x14ac:dyDescent="0.3">
      <c r="H414" s="51"/>
      <c r="I414" s="51"/>
      <c r="J414" s="51"/>
      <c r="K414" s="51"/>
    </row>
    <row r="415" spans="8:11" x14ac:dyDescent="0.3">
      <c r="H415" s="51"/>
      <c r="I415" s="51"/>
      <c r="J415" s="51"/>
      <c r="K415" s="51"/>
    </row>
    <row r="416" spans="8:11" x14ac:dyDescent="0.3">
      <c r="H416" s="51"/>
      <c r="I416" s="51"/>
      <c r="J416" s="51"/>
      <c r="K416" s="51"/>
    </row>
    <row r="417" spans="8:11" x14ac:dyDescent="0.3">
      <c r="H417" s="51"/>
      <c r="I417" s="51"/>
      <c r="J417" s="51"/>
      <c r="K417" s="51"/>
    </row>
    <row r="418" spans="8:11" x14ac:dyDescent="0.3">
      <c r="H418" s="51"/>
      <c r="I418" s="51"/>
      <c r="J418" s="51"/>
      <c r="K418" s="51"/>
    </row>
    <row r="419" spans="8:11" x14ac:dyDescent="0.3">
      <c r="H419" s="51"/>
      <c r="I419" s="51"/>
      <c r="J419" s="51"/>
      <c r="K419" s="51"/>
    </row>
    <row r="420" spans="8:11" x14ac:dyDescent="0.3">
      <c r="H420" s="51"/>
      <c r="I420" s="51"/>
      <c r="J420" s="51"/>
      <c r="K420" s="51"/>
    </row>
    <row r="421" spans="8:11" x14ac:dyDescent="0.3">
      <c r="H421" s="51"/>
      <c r="I421" s="51"/>
      <c r="J421" s="51"/>
      <c r="K421" s="51"/>
    </row>
    <row r="422" spans="8:11" x14ac:dyDescent="0.3">
      <c r="H422" s="51"/>
      <c r="I422" s="51"/>
      <c r="J422" s="51"/>
      <c r="K422" s="51"/>
    </row>
    <row r="423" spans="8:11" x14ac:dyDescent="0.3">
      <c r="H423" s="51"/>
      <c r="I423" s="51"/>
      <c r="J423" s="51"/>
      <c r="K423" s="51"/>
    </row>
    <row r="424" spans="8:11" x14ac:dyDescent="0.3">
      <c r="H424" s="51"/>
      <c r="I424" s="51"/>
      <c r="J424" s="51"/>
      <c r="K424" s="51"/>
    </row>
    <row r="425" spans="8:11" x14ac:dyDescent="0.3">
      <c r="H425" s="51"/>
      <c r="I425" s="51"/>
      <c r="J425" s="51"/>
      <c r="K425" s="51"/>
    </row>
    <row r="426" spans="8:11" x14ac:dyDescent="0.3">
      <c r="H426" s="51"/>
      <c r="I426" s="51"/>
      <c r="J426" s="51"/>
      <c r="K426" s="51"/>
    </row>
    <row r="427" spans="8:11" x14ac:dyDescent="0.3">
      <c r="H427" s="51"/>
      <c r="I427" s="51"/>
      <c r="J427" s="51"/>
      <c r="K427" s="51"/>
    </row>
    <row r="428" spans="8:11" x14ac:dyDescent="0.3">
      <c r="H428" s="51"/>
      <c r="I428" s="51"/>
      <c r="J428" s="51"/>
      <c r="K428" s="51"/>
    </row>
    <row r="429" spans="8:11" x14ac:dyDescent="0.3">
      <c r="H429" s="51"/>
      <c r="I429" s="51"/>
      <c r="J429" s="51"/>
      <c r="K429" s="51"/>
    </row>
    <row r="430" spans="8:11" x14ac:dyDescent="0.3">
      <c r="H430" s="51"/>
      <c r="I430" s="51"/>
      <c r="J430" s="51"/>
      <c r="K430" s="51"/>
    </row>
    <row r="431" spans="8:11" x14ac:dyDescent="0.3">
      <c r="H431" s="51"/>
      <c r="I431" s="51"/>
      <c r="J431" s="51"/>
      <c r="K431" s="51"/>
    </row>
    <row r="432" spans="8:11" x14ac:dyDescent="0.3">
      <c r="H432" s="51"/>
      <c r="I432" s="51"/>
      <c r="J432" s="51"/>
      <c r="K432" s="51"/>
    </row>
    <row r="433" spans="8:11" x14ac:dyDescent="0.3">
      <c r="H433" s="51"/>
      <c r="I433" s="51"/>
      <c r="J433" s="51"/>
      <c r="K433" s="51"/>
    </row>
    <row r="434" spans="8:11" x14ac:dyDescent="0.3">
      <c r="H434" s="51"/>
      <c r="I434" s="51"/>
      <c r="J434" s="51"/>
      <c r="K434" s="51"/>
    </row>
    <row r="435" spans="8:11" x14ac:dyDescent="0.3">
      <c r="H435" s="51"/>
      <c r="I435" s="51"/>
      <c r="J435" s="51"/>
      <c r="K435" s="51"/>
    </row>
    <row r="436" spans="8:11" x14ac:dyDescent="0.3">
      <c r="H436" s="51"/>
      <c r="I436" s="51"/>
      <c r="J436" s="51"/>
      <c r="K436" s="51"/>
    </row>
    <row r="437" spans="8:11" x14ac:dyDescent="0.3">
      <c r="H437" s="51"/>
      <c r="I437" s="51"/>
      <c r="J437" s="51"/>
      <c r="K437" s="51"/>
    </row>
    <row r="438" spans="8:11" x14ac:dyDescent="0.3">
      <c r="H438" s="51"/>
      <c r="I438" s="51"/>
      <c r="J438" s="51"/>
      <c r="K438" s="51"/>
    </row>
    <row r="439" spans="8:11" x14ac:dyDescent="0.3">
      <c r="H439" s="51"/>
      <c r="I439" s="51"/>
      <c r="J439" s="51"/>
      <c r="K439" s="51"/>
    </row>
    <row r="440" spans="8:11" x14ac:dyDescent="0.3">
      <c r="H440" s="51"/>
      <c r="I440" s="51"/>
      <c r="J440" s="51"/>
      <c r="K440" s="51"/>
    </row>
    <row r="441" spans="8:11" x14ac:dyDescent="0.3">
      <c r="H441" s="51"/>
      <c r="I441" s="51"/>
      <c r="J441" s="51"/>
      <c r="K441" s="51"/>
    </row>
    <row r="442" spans="8:11" x14ac:dyDescent="0.3">
      <c r="H442" s="51"/>
      <c r="I442" s="51"/>
      <c r="J442" s="51"/>
      <c r="K442" s="51"/>
    </row>
    <row r="443" spans="8:11" x14ac:dyDescent="0.3">
      <c r="H443" s="51"/>
      <c r="I443" s="51"/>
      <c r="J443" s="51"/>
      <c r="K443" s="51"/>
    </row>
    <row r="444" spans="8:11" x14ac:dyDescent="0.3">
      <c r="H444" s="51"/>
      <c r="I444" s="51"/>
      <c r="J444" s="51"/>
      <c r="K444" s="51"/>
    </row>
    <row r="445" spans="8:11" x14ac:dyDescent="0.3">
      <c r="H445" s="51"/>
      <c r="I445" s="51"/>
      <c r="J445" s="51"/>
      <c r="K445" s="51"/>
    </row>
    <row r="446" spans="8:11" x14ac:dyDescent="0.3">
      <c r="H446" s="51"/>
      <c r="I446" s="51"/>
      <c r="J446" s="51"/>
      <c r="K446" s="51"/>
    </row>
    <row r="447" spans="8:11" x14ac:dyDescent="0.3">
      <c r="H447" s="51"/>
      <c r="I447" s="51"/>
      <c r="J447" s="51"/>
      <c r="K447" s="51"/>
    </row>
    <row r="448" spans="8:11" x14ac:dyDescent="0.3">
      <c r="H448" s="51"/>
      <c r="I448" s="51"/>
      <c r="J448" s="51"/>
      <c r="K448" s="51"/>
    </row>
    <row r="449" spans="8:11" x14ac:dyDescent="0.3">
      <c r="H449" s="51"/>
      <c r="I449" s="51"/>
      <c r="J449" s="51"/>
      <c r="K449" s="51"/>
    </row>
    <row r="450" spans="8:11" x14ac:dyDescent="0.3">
      <c r="H450" s="51"/>
      <c r="I450" s="51"/>
      <c r="J450" s="51"/>
      <c r="K450" s="51"/>
    </row>
    <row r="451" spans="8:11" x14ac:dyDescent="0.3">
      <c r="H451" s="51"/>
      <c r="I451" s="51"/>
      <c r="J451" s="51"/>
      <c r="K451" s="51"/>
    </row>
    <row r="452" spans="8:11" x14ac:dyDescent="0.3">
      <c r="H452" s="51"/>
      <c r="I452" s="51"/>
      <c r="J452" s="51"/>
      <c r="K452" s="51"/>
    </row>
    <row r="453" spans="8:11" x14ac:dyDescent="0.3">
      <c r="H453" s="51"/>
      <c r="I453" s="51"/>
      <c r="J453" s="51"/>
      <c r="K453" s="51"/>
    </row>
    <row r="454" spans="8:11" x14ac:dyDescent="0.3">
      <c r="H454" s="51"/>
      <c r="I454" s="51"/>
      <c r="J454" s="51"/>
      <c r="K454" s="51"/>
    </row>
    <row r="455" spans="8:11" x14ac:dyDescent="0.3">
      <c r="H455" s="51"/>
      <c r="I455" s="51"/>
      <c r="J455" s="51"/>
      <c r="K455" s="51"/>
    </row>
    <row r="456" spans="8:11" x14ac:dyDescent="0.3">
      <c r="H456" s="51"/>
      <c r="I456" s="51"/>
      <c r="J456" s="51"/>
      <c r="K456" s="51"/>
    </row>
    <row r="457" spans="8:11" x14ac:dyDescent="0.3">
      <c r="H457" s="51"/>
      <c r="I457" s="51"/>
      <c r="J457" s="51"/>
      <c r="K457" s="51"/>
    </row>
    <row r="458" spans="8:11" x14ac:dyDescent="0.3">
      <c r="H458" s="51"/>
      <c r="I458" s="51"/>
      <c r="J458" s="51"/>
      <c r="K458" s="51"/>
    </row>
    <row r="459" spans="8:11" x14ac:dyDescent="0.3">
      <c r="H459" s="51"/>
      <c r="I459" s="51"/>
      <c r="J459" s="51"/>
      <c r="K459" s="51"/>
    </row>
    <row r="460" spans="8:11" x14ac:dyDescent="0.3">
      <c r="H460" s="51"/>
      <c r="I460" s="51"/>
      <c r="J460" s="51"/>
      <c r="K460" s="51"/>
    </row>
    <row r="461" spans="8:11" x14ac:dyDescent="0.3">
      <c r="H461" s="51"/>
      <c r="I461" s="51"/>
      <c r="J461" s="51"/>
      <c r="K461" s="51"/>
    </row>
    <row r="462" spans="8:11" x14ac:dyDescent="0.3">
      <c r="H462" s="51"/>
      <c r="I462" s="51"/>
      <c r="J462" s="51"/>
      <c r="K462" s="51"/>
    </row>
    <row r="463" spans="8:11" x14ac:dyDescent="0.3">
      <c r="H463" s="51"/>
      <c r="I463" s="51"/>
      <c r="J463" s="51"/>
      <c r="K463" s="51"/>
    </row>
    <row r="464" spans="8:11" x14ac:dyDescent="0.3">
      <c r="H464" s="51"/>
      <c r="I464" s="51"/>
      <c r="J464" s="51"/>
      <c r="K464" s="51"/>
    </row>
    <row r="465" spans="8:11" x14ac:dyDescent="0.3">
      <c r="H465" s="51"/>
      <c r="I465" s="51"/>
      <c r="J465" s="51"/>
      <c r="K465" s="51"/>
    </row>
    <row r="466" spans="8:11" x14ac:dyDescent="0.3">
      <c r="H466" s="51"/>
      <c r="I466" s="51"/>
      <c r="J466" s="51"/>
      <c r="K466" s="51"/>
    </row>
    <row r="467" spans="8:11" x14ac:dyDescent="0.3">
      <c r="H467" s="51"/>
      <c r="I467" s="51"/>
      <c r="J467" s="51"/>
      <c r="K467" s="51"/>
    </row>
    <row r="468" spans="8:11" x14ac:dyDescent="0.3">
      <c r="H468" s="51"/>
      <c r="I468" s="51"/>
      <c r="J468" s="51"/>
      <c r="K468" s="51"/>
    </row>
    <row r="469" spans="8:11" x14ac:dyDescent="0.3">
      <c r="H469" s="51"/>
      <c r="I469" s="51"/>
      <c r="J469" s="51"/>
      <c r="K469" s="51"/>
    </row>
    <row r="470" spans="8:11" x14ac:dyDescent="0.3">
      <c r="H470" s="51"/>
      <c r="I470" s="51"/>
      <c r="J470" s="51"/>
      <c r="K470" s="51"/>
    </row>
    <row r="471" spans="8:11" x14ac:dyDescent="0.3">
      <c r="H471" s="51"/>
      <c r="I471" s="51"/>
      <c r="J471" s="51"/>
      <c r="K471" s="51"/>
    </row>
    <row r="472" spans="8:11" x14ac:dyDescent="0.3">
      <c r="H472" s="51"/>
      <c r="I472" s="51"/>
      <c r="J472" s="51"/>
      <c r="K472" s="51"/>
    </row>
    <row r="473" spans="8:11" x14ac:dyDescent="0.3">
      <c r="H473" s="51"/>
      <c r="I473" s="51"/>
      <c r="J473" s="51"/>
      <c r="K473" s="51"/>
    </row>
    <row r="474" spans="8:11" x14ac:dyDescent="0.3">
      <c r="H474" s="51"/>
      <c r="I474" s="51"/>
      <c r="J474" s="51"/>
      <c r="K474" s="51"/>
    </row>
    <row r="475" spans="8:11" x14ac:dyDescent="0.3">
      <c r="H475" s="51"/>
      <c r="I475" s="51"/>
      <c r="J475" s="51"/>
      <c r="K475" s="51"/>
    </row>
    <row r="476" spans="8:11" x14ac:dyDescent="0.3">
      <c r="H476" s="51"/>
      <c r="I476" s="51"/>
      <c r="J476" s="51"/>
      <c r="K476" s="51"/>
    </row>
    <row r="477" spans="8:11" x14ac:dyDescent="0.3">
      <c r="H477" s="51"/>
      <c r="I477" s="51"/>
      <c r="J477" s="51"/>
      <c r="K477" s="51"/>
    </row>
    <row r="478" spans="8:11" x14ac:dyDescent="0.3">
      <c r="H478" s="51"/>
      <c r="I478" s="51"/>
      <c r="J478" s="51"/>
      <c r="K478" s="51"/>
    </row>
    <row r="479" spans="8:11" x14ac:dyDescent="0.3">
      <c r="H479" s="51"/>
      <c r="I479" s="51"/>
      <c r="J479" s="51"/>
      <c r="K479" s="51"/>
    </row>
    <row r="480" spans="8:11" x14ac:dyDescent="0.3">
      <c r="H480" s="51"/>
      <c r="I480" s="51"/>
      <c r="J480" s="51"/>
      <c r="K480" s="51"/>
    </row>
    <row r="481" spans="8:11" x14ac:dyDescent="0.3">
      <c r="H481" s="51"/>
      <c r="I481" s="51"/>
      <c r="J481" s="51"/>
      <c r="K481" s="51"/>
    </row>
    <row r="482" spans="8:11" x14ac:dyDescent="0.3">
      <c r="H482" s="51"/>
      <c r="I482" s="51"/>
      <c r="J482" s="51"/>
      <c r="K482" s="51"/>
    </row>
    <row r="483" spans="8:11" x14ac:dyDescent="0.3">
      <c r="H483" s="51"/>
      <c r="I483" s="51"/>
      <c r="J483" s="51"/>
      <c r="K483" s="51"/>
    </row>
    <row r="484" spans="8:11" x14ac:dyDescent="0.3">
      <c r="H484" s="51"/>
      <c r="I484" s="51"/>
      <c r="J484" s="51"/>
      <c r="K484" s="51"/>
    </row>
    <row r="485" spans="8:11" x14ac:dyDescent="0.3">
      <c r="H485" s="51"/>
      <c r="I485" s="51"/>
      <c r="J485" s="51"/>
      <c r="K485" s="51"/>
    </row>
    <row r="486" spans="8:11" x14ac:dyDescent="0.3">
      <c r="H486" s="51"/>
      <c r="I486" s="51"/>
      <c r="J486" s="51"/>
      <c r="K486" s="51"/>
    </row>
    <row r="487" spans="8:11" x14ac:dyDescent="0.3">
      <c r="H487" s="51"/>
      <c r="I487" s="51"/>
      <c r="J487" s="51"/>
      <c r="K487" s="51"/>
    </row>
    <row r="488" spans="8:11" x14ac:dyDescent="0.3">
      <c r="H488" s="51"/>
      <c r="I488" s="51"/>
      <c r="J488" s="51"/>
      <c r="K488" s="51"/>
    </row>
    <row r="489" spans="8:11" x14ac:dyDescent="0.3">
      <c r="H489" s="51"/>
      <c r="I489" s="51"/>
      <c r="J489" s="51"/>
      <c r="K489" s="51"/>
    </row>
    <row r="490" spans="8:11" x14ac:dyDescent="0.3">
      <c r="H490" s="51"/>
      <c r="I490" s="51"/>
      <c r="J490" s="51"/>
      <c r="K490" s="51"/>
    </row>
    <row r="491" spans="8:11" x14ac:dyDescent="0.3">
      <c r="H491" s="51"/>
      <c r="I491" s="51"/>
      <c r="J491" s="51"/>
      <c r="K491" s="51"/>
    </row>
    <row r="492" spans="8:11" x14ac:dyDescent="0.3">
      <c r="H492" s="51"/>
      <c r="I492" s="51"/>
      <c r="J492" s="51"/>
      <c r="K492" s="51"/>
    </row>
    <row r="493" spans="8:11" x14ac:dyDescent="0.3">
      <c r="H493" s="51"/>
      <c r="I493" s="51"/>
      <c r="J493" s="51"/>
      <c r="K493" s="51"/>
    </row>
    <row r="494" spans="8:11" x14ac:dyDescent="0.3">
      <c r="H494" s="51"/>
      <c r="I494" s="51"/>
      <c r="J494" s="51"/>
      <c r="K494" s="51"/>
    </row>
    <row r="495" spans="8:11" x14ac:dyDescent="0.3">
      <c r="H495" s="51"/>
      <c r="I495" s="51"/>
      <c r="J495" s="51"/>
      <c r="K495" s="51"/>
    </row>
    <row r="496" spans="8:11" x14ac:dyDescent="0.3">
      <c r="H496" s="51"/>
      <c r="I496" s="51"/>
      <c r="J496" s="51"/>
      <c r="K496" s="51"/>
    </row>
    <row r="497" spans="8:11" x14ac:dyDescent="0.3">
      <c r="H497" s="51"/>
      <c r="I497" s="51"/>
      <c r="J497" s="51"/>
      <c r="K497" s="51"/>
    </row>
    <row r="498" spans="8:11" x14ac:dyDescent="0.3">
      <c r="H498" s="51"/>
      <c r="I498" s="51"/>
      <c r="J498" s="51"/>
      <c r="K498" s="51"/>
    </row>
    <row r="499" spans="8:11" x14ac:dyDescent="0.3">
      <c r="H499" s="51"/>
      <c r="I499" s="51"/>
      <c r="J499" s="51"/>
      <c r="K499" s="51"/>
    </row>
    <row r="500" spans="8:11" x14ac:dyDescent="0.3">
      <c r="H500" s="51"/>
      <c r="I500" s="51"/>
      <c r="J500" s="51"/>
      <c r="K500" s="51"/>
    </row>
    <row r="501" spans="8:11" x14ac:dyDescent="0.3">
      <c r="H501" s="51"/>
      <c r="I501" s="51"/>
      <c r="J501" s="51"/>
      <c r="K501" s="51"/>
    </row>
    <row r="502" spans="8:11" x14ac:dyDescent="0.3">
      <c r="H502" s="51"/>
      <c r="I502" s="51"/>
      <c r="J502" s="51"/>
      <c r="K502" s="51"/>
    </row>
    <row r="503" spans="8:11" x14ac:dyDescent="0.3">
      <c r="H503" s="51"/>
      <c r="I503" s="51"/>
      <c r="J503" s="51"/>
      <c r="K503" s="51"/>
    </row>
    <row r="504" spans="8:11" x14ac:dyDescent="0.3">
      <c r="H504" s="51"/>
      <c r="I504" s="51"/>
      <c r="J504" s="51"/>
      <c r="K504" s="51"/>
    </row>
    <row r="505" spans="8:11" x14ac:dyDescent="0.3">
      <c r="H505" s="51"/>
      <c r="I505" s="51"/>
      <c r="J505" s="51"/>
      <c r="K505" s="51"/>
    </row>
    <row r="506" spans="8:11" x14ac:dyDescent="0.3">
      <c r="H506" s="51"/>
      <c r="I506" s="51"/>
      <c r="J506" s="51"/>
      <c r="K506" s="51"/>
    </row>
    <row r="507" spans="8:11" x14ac:dyDescent="0.3">
      <c r="H507" s="51"/>
      <c r="I507" s="51"/>
      <c r="J507" s="51"/>
      <c r="K507" s="51"/>
    </row>
    <row r="508" spans="8:11" x14ac:dyDescent="0.3">
      <c r="H508" s="51"/>
      <c r="I508" s="51"/>
      <c r="J508" s="51"/>
      <c r="K508" s="51"/>
    </row>
    <row r="509" spans="8:11" x14ac:dyDescent="0.3">
      <c r="H509" s="51"/>
      <c r="I509" s="51"/>
      <c r="J509" s="51"/>
      <c r="K509" s="51"/>
    </row>
    <row r="510" spans="8:11" x14ac:dyDescent="0.3">
      <c r="H510" s="51"/>
      <c r="I510" s="51"/>
      <c r="J510" s="51"/>
      <c r="K510" s="51"/>
    </row>
    <row r="511" spans="8:11" x14ac:dyDescent="0.3">
      <c r="H511" s="51"/>
      <c r="I511" s="51"/>
      <c r="J511" s="51"/>
      <c r="K511" s="51"/>
    </row>
    <row r="512" spans="8:11" x14ac:dyDescent="0.3">
      <c r="H512" s="51"/>
      <c r="I512" s="51"/>
      <c r="J512" s="51"/>
      <c r="K512" s="51"/>
    </row>
    <row r="513" spans="8:11" x14ac:dyDescent="0.3">
      <c r="H513" s="51"/>
      <c r="I513" s="51"/>
      <c r="J513" s="55"/>
      <c r="K513" s="51"/>
    </row>
    <row r="514" spans="8:11" x14ac:dyDescent="0.3">
      <c r="H514" s="51"/>
      <c r="I514" s="51"/>
      <c r="J514" s="55"/>
      <c r="K514" s="51"/>
    </row>
  </sheetData>
  <mergeCells count="119">
    <mergeCell ref="B49:D49"/>
    <mergeCell ref="B50:D50"/>
    <mergeCell ref="B51:D51"/>
    <mergeCell ref="H41:I41"/>
    <mergeCell ref="B2:E5"/>
    <mergeCell ref="G3:J3"/>
    <mergeCell ref="H6:I7"/>
    <mergeCell ref="H8:I8"/>
    <mergeCell ref="B56:D56"/>
    <mergeCell ref="B57:D57"/>
    <mergeCell ref="B58:D58"/>
    <mergeCell ref="B59:D59"/>
    <mergeCell ref="B60:D60"/>
    <mergeCell ref="B52:D52"/>
    <mergeCell ref="B53:D53"/>
    <mergeCell ref="B54:D54"/>
    <mergeCell ref="B55:D55"/>
    <mergeCell ref="BK3:BN3"/>
    <mergeCell ref="H22:J22"/>
    <mergeCell ref="H23:I23"/>
    <mergeCell ref="H31:J31"/>
    <mergeCell ref="H32:I32"/>
    <mergeCell ref="H40:J40"/>
    <mergeCell ref="M15:O16"/>
    <mergeCell ref="M4:O4"/>
    <mergeCell ref="M5:N5"/>
    <mergeCell ref="M12:O12"/>
    <mergeCell ref="AG3:AJ3"/>
    <mergeCell ref="AL3:AO3"/>
    <mergeCell ref="AQ3:AT3"/>
    <mergeCell ref="AV3:AY3"/>
    <mergeCell ref="BA3:BD3"/>
    <mergeCell ref="BF3:BI3"/>
    <mergeCell ref="L3:O3"/>
    <mergeCell ref="R3:U3"/>
    <mergeCell ref="W3:Z3"/>
    <mergeCell ref="AB3:AE3"/>
    <mergeCell ref="S4:U4"/>
    <mergeCell ref="S5:T5"/>
    <mergeCell ref="S31:U31"/>
    <mergeCell ref="S32:T32"/>
    <mergeCell ref="S40:U41"/>
    <mergeCell ref="S42:T42"/>
    <mergeCell ref="M13:N13"/>
    <mergeCell ref="M23:O23"/>
    <mergeCell ref="M24:N24"/>
    <mergeCell ref="M32:O32"/>
    <mergeCell ref="M33:N33"/>
    <mergeCell ref="S13:U13"/>
    <mergeCell ref="S14:T14"/>
    <mergeCell ref="S22:U22"/>
    <mergeCell ref="S23:T23"/>
    <mergeCell ref="AC42:AD42"/>
    <mergeCell ref="AC31:AE31"/>
    <mergeCell ref="AH10:AJ10"/>
    <mergeCell ref="AH11:AI11"/>
    <mergeCell ref="AH19:AJ19"/>
    <mergeCell ref="AH20:AI20"/>
    <mergeCell ref="AH28:AJ28"/>
    <mergeCell ref="X24:Z24"/>
    <mergeCell ref="X25:Y25"/>
    <mergeCell ref="X15:Z15"/>
    <mergeCell ref="X16:Y16"/>
    <mergeCell ref="AC13:AE13"/>
    <mergeCell ref="AC14:AD14"/>
    <mergeCell ref="AC22:AE22"/>
    <mergeCell ref="AC23:AD23"/>
    <mergeCell ref="AH29:AI29"/>
    <mergeCell ref="AH40:AJ40"/>
    <mergeCell ref="AH41:AI41"/>
    <mergeCell ref="AR33:AS33"/>
    <mergeCell ref="AR41:AT41"/>
    <mergeCell ref="AM8:AO8"/>
    <mergeCell ref="AM9:AN9"/>
    <mergeCell ref="AM24:AO24"/>
    <mergeCell ref="AC32:AE32"/>
    <mergeCell ref="AC33:AD33"/>
    <mergeCell ref="AC41:AE41"/>
    <mergeCell ref="AM25:AN25"/>
    <mergeCell ref="AM33:AO33"/>
    <mergeCell ref="AM34:AN34"/>
    <mergeCell ref="AR42:AS42"/>
    <mergeCell ref="BG4:BI4"/>
    <mergeCell ref="AW9:AY9"/>
    <mergeCell ref="AW10:AX10"/>
    <mergeCell ref="AW18:AY18"/>
    <mergeCell ref="AW19:AX19"/>
    <mergeCell ref="AW27:AY27"/>
    <mergeCell ref="AW28:AX28"/>
    <mergeCell ref="BG39:BH39"/>
    <mergeCell ref="BG29:BI29"/>
    <mergeCell ref="BG30:BH30"/>
    <mergeCell ref="BG20:BI20"/>
    <mergeCell ref="BG21:BH21"/>
    <mergeCell ref="AW36:AY36"/>
    <mergeCell ref="AW37:AX37"/>
    <mergeCell ref="BB25:BD25"/>
    <mergeCell ref="BB26:BC26"/>
    <mergeCell ref="AR5:AT5"/>
    <mergeCell ref="AR6:AS6"/>
    <mergeCell ref="AR14:AT14"/>
    <mergeCell ref="AR15:AS15"/>
    <mergeCell ref="AR23:AT23"/>
    <mergeCell ref="AR24:AS24"/>
    <mergeCell ref="AR32:AT32"/>
    <mergeCell ref="BL38:BM38"/>
    <mergeCell ref="BG11:BI11"/>
    <mergeCell ref="BG12:BH12"/>
    <mergeCell ref="BL18:BN18"/>
    <mergeCell ref="BL19:BM19"/>
    <mergeCell ref="BL34:BN34"/>
    <mergeCell ref="BL36:BM37"/>
    <mergeCell ref="BB7:BD7"/>
    <mergeCell ref="BB8:BC8"/>
    <mergeCell ref="BB34:BD34"/>
    <mergeCell ref="BB35:BC35"/>
    <mergeCell ref="BG38:BI38"/>
    <mergeCell ref="BB16:BD16"/>
    <mergeCell ref="BB17:BC17"/>
  </mergeCells>
  <dataValidations count="7">
    <dataValidation errorStyle="information" allowBlank="1" showInputMessage="1" showErrorMessage="1" error="Ni na seznamu" sqref="J6" xr:uid="{8DC9E363-FD82-41FA-8ACF-8637BD97F94F}"/>
    <dataValidation type="list" errorStyle="information" allowBlank="1" showInputMessage="1" showErrorMessage="1" sqref="X34" xr:uid="{25C5C6CA-2F6C-4325-A3CC-74C26F90DB1B}">
      <formula1>ture2</formula1>
    </dataValidation>
    <dataValidation type="list" errorStyle="information" allowBlank="1" showInputMessage="1" showErrorMessage="1" error="Ni na seznamu" sqref="H11 H6 H22:J22 H31:J31 H40:J40 M4:O4 M12:O12 M23:O23 M32:O32 S4:U4 S13:U13 S22:U22 S31:U31 S40 X24:Z24 X15:Z15 AC13:AE13 AC22:AE22 AC32:AE32 AC41:AE41 AH10:AJ10 AH19:AJ19 AH28:AJ28 AH40:AJ40 AM8:AO8 BL36 AM24:AO24 AM33:AO33 AR5:AT5 AR14:AT14 AR41:AT41 AR32:AT32 AR23:AT23 AW9:AY9 AW18:AY18 AW27:AY27 AW36:AY36 BB25:BD25 BB16:BD16 BB7:BD7 BB34:BD34 BG38:BI38 BG29:BI29 BG20:BI20 BG11:BI11 BL9:BN9 BL18:BN18" xr:uid="{5360830A-249A-45AA-896A-16F8C603DAEA}">
      <formula1>ture</formula1>
    </dataValidation>
    <dataValidation type="list" allowBlank="1" showInputMessage="1" showErrorMessage="1" sqref="J10 J14 J24 J33 J42 O6 O14 O25 O34 U6 U15 U24 U33 U43 Z26 Z17 AE15 AE24 AE34 AE43 AJ12 AJ21 AJ30 AJ42 AO10 AO23 AO26 AO35 AT7 AT16 AT43 AT34 AT25 AY11 AY20 AY29 AY38 BD27 BD18 BD9 BD36 BI40 BI31 BI22 BI13 BN11 BN20 BN29 BN39 AJ39" xr:uid="{6C9EBCCB-9E9A-419D-93DF-28E9D9684351}">
      <formula1>gorovje</formula1>
    </dataValidation>
    <dataValidation type="list" allowBlank="1" showInputMessage="1" showErrorMessage="1" sqref="J13 J8:J9 J23 J32 J41 O5 O13 O24 O33 U5 U14 U23 U32 U42 Z25 Z16 AE14 AE23 AE33 AE42 AJ11 AJ20 AJ29 AJ41 AO9 AO22 AO25 AO34 AT6 AT15 AT42 AT33 AT24 AY10 AY19 AY28 AY37 BD26 BD17 BD8 BD35 BI39 BI30 BI21 BI12 BN10 BN19 BN28 BN38 AJ38" xr:uid="{B699339B-B01F-4568-B096-1D4A883602E1}">
      <formula1>poti</formula1>
    </dataValidation>
    <dataValidation type="list" allowBlank="1" showInputMessage="1" showErrorMessage="1" sqref="K28 H8:I8 H13:I13 H23:I23 H32:I32 H41:I41 M5:N5 M13:N13 M24:N24 M33:N33 S5:T5 S14:T14 S23:T23 S32:T32 S42:T42 X25:Y25 X16:Y16 AC14:AD14 AC23:AD23 AC33:AD33 AC42:AD42 AH11:AI11 AH20:AI20 AH29:AI29 AH41:AI41 AM9:AN9 AM18:AN18 AM25:AN25 AM34:AN34 AR6:AS6 AR15:AS15 AR42:AS42 AR33:AS33 AR24:AS24 AW10:AX10 AW19:AX19 AW28:AX28 AW37:AX37 BB26:BC26 BB17:BC17 BB8:BC8 BB35:BC35 BG39:BH39 BG30:BH30 BG21:BH21 BG12:BH12 BL10:BM10 BL19:BM19 BL28:BM28 BL38:BM38 AH37" xr:uid="{B0020ED7-3E60-4679-ACF3-A7A64A7B0E29}">
      <formula1>težavnost</formula1>
    </dataValidation>
    <dataValidation type="list" errorStyle="information" allowBlank="1" showInputMessage="1" showErrorMessage="1" errorTitle="Izberi iz seznama" promptTitle="vodniki" sqref="H9:I10 K29 H14:I14 H24:I24 H33:I33 H42:I42 M6:N6 M14:N14 M25:N25 M34:N34 S6:T6 S15:T15 S24:T24 S33:T33 S43:T43 X26:Y26 X17:Y17 AC15:AD15 AC24:AD24 AC34:AD34 AC43:AD43 AH12:AI12 AH21:AI21 AH30:AI30 AH42:AI42 AM10:AN10 AM26:AN26 AM35:AN35 AR7:AS7 AR16:AS16 AR43:AS43 AR34:AS34 AR25:AS25 AW11:AX11 AW20:AX20 AW29:AX29 AW38:AX38 BB27:BC27 BB18:BC18 BB9:BC9 BB36:BC36 BG40:BH40 BG31:BH31 BG22:BH22 BG13:BH13 BL11:BM11 BL20:BM20 BL29:BM29 BL39:BM39 AM21:AN23 AH38:AI39" xr:uid="{3C031280-7459-491D-B4C2-6675914E9500}">
      <formula1>vodniki</formula1>
    </dataValidation>
  </dataValidations>
  <hyperlinks>
    <hyperlink ref="B32" r:id="rId1" display="Gorovje" xr:uid="{8D5C9490-2103-48CB-9EFB-92BD89E48881}"/>
    <hyperlink ref="B33" r:id="rId2" xr:uid="{B0E95CD6-464C-469D-A064-05613F7E698F}"/>
    <hyperlink ref="B26" r:id="rId3" display="Poti" xr:uid="{8FB6AE6A-02DC-4F06-8CF2-AB80D439FEB0}"/>
    <hyperlink ref="B27" r:id="rId4" xr:uid="{5140B401-F980-492B-BFB2-8D1F9FCD4B6A}"/>
    <hyperlink ref="B28" r:id="rId5" xr:uid="{B75234E5-1CAE-46EA-A50F-840B2167749C}"/>
    <hyperlink ref="B29" r:id="rId6" xr:uid="{BCD94921-5554-487B-83AE-48E04835EE8C}"/>
    <hyperlink ref="B30" r:id="rId7" xr:uid="{FF2889F9-D81B-4534-ABA8-122EA805972F}"/>
    <hyperlink ref="B34" r:id="rId8" xr:uid="{642AAFDA-F219-4013-958A-969A618EBACE}"/>
    <hyperlink ref="B35" r:id="rId9" xr:uid="{73B7BEB3-5B5E-479F-86FC-3627B0FF0B40}"/>
    <hyperlink ref="B36" r:id="rId10" xr:uid="{E700900A-6D31-4A7F-B60C-0FEB38646E91}"/>
    <hyperlink ref="B37" r:id="rId11" display="PDH" xr:uid="{ED46BD67-EAB6-45FD-A853-73409990BCEE}"/>
    <hyperlink ref="B39" r:id="rId12" xr:uid="{33DC4A75-490A-4B43-B42D-83630A600F44}"/>
    <hyperlink ref="B40" r:id="rId13" xr:uid="{79DB7EB1-892B-47CB-A36B-D78381B9D0B7}"/>
    <hyperlink ref="B42" r:id="rId14" xr:uid="{FBCD6668-8CDC-45FA-AD4B-C80B78CCFABA}"/>
    <hyperlink ref="B41" r:id="rId15" xr:uid="{D3536755-DB14-4FB9-BE74-AF5887271CAF}"/>
    <hyperlink ref="B38" r:id="rId16" xr:uid="{FA9FF12D-A6A3-4084-8177-28534425BA29}"/>
    <hyperlink ref="B46" r:id="rId17" xr:uid="{DDD96BD1-FECB-499C-A3DD-2F8567E5306F}"/>
    <hyperlink ref="B47" r:id="rId18" xr:uid="{25ED64CD-317D-406C-9823-B41AD90B3F1F}"/>
    <hyperlink ref="B44" r:id="rId19" xr:uid="{7635E624-42FE-44D5-8EA4-278216B3848A}"/>
    <hyperlink ref="B50" r:id="rId20" xr:uid="{5F309CD7-84D0-49C6-8935-790C0A72189C}"/>
    <hyperlink ref="B45" r:id="rId21" xr:uid="{10221BB9-0BBD-413B-9FEB-AFEAE47326C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E111"/>
  <sheetViews>
    <sheetView topLeftCell="A97" zoomScale="130" zoomScaleNormal="130" workbookViewId="0">
      <selection activeCell="C110" sqref="C110"/>
    </sheetView>
  </sheetViews>
  <sheetFormatPr defaultColWidth="9.140625" defaultRowHeight="16.5" customHeight="1" x14ac:dyDescent="0.2"/>
  <cols>
    <col min="1" max="1" width="9.140625" style="1"/>
    <col min="2" max="2" width="19.5703125" style="1" bestFit="1" customWidth="1"/>
    <col min="3" max="3" width="30.85546875" style="1" bestFit="1" customWidth="1"/>
    <col min="4" max="4" width="16.85546875" style="76" bestFit="1" customWidth="1"/>
    <col min="5" max="11" width="9.140625" style="1"/>
    <col min="12" max="12" width="12.5703125" style="1" bestFit="1" customWidth="1"/>
    <col min="13" max="16384" width="9.140625" style="1"/>
  </cols>
  <sheetData>
    <row r="1" spans="2:5" ht="16.5" customHeight="1" x14ac:dyDescent="0.2">
      <c r="B1" s="72" t="s">
        <v>214</v>
      </c>
      <c r="D1" s="25"/>
      <c r="E1" s="30"/>
    </row>
    <row r="2" spans="2:5" ht="16.5" customHeight="1" x14ac:dyDescent="0.2">
      <c r="B2" s="27" t="s">
        <v>67</v>
      </c>
      <c r="C2" s="7" t="s">
        <v>378</v>
      </c>
      <c r="D2" s="38" t="s">
        <v>27</v>
      </c>
      <c r="E2" s="29" t="s">
        <v>86</v>
      </c>
    </row>
    <row r="3" spans="2:5" ht="16.5" customHeight="1" x14ac:dyDescent="0.2">
      <c r="B3" s="27">
        <v>1</v>
      </c>
      <c r="C3" s="3" t="s">
        <v>379</v>
      </c>
      <c r="D3" s="28" t="s">
        <v>65</v>
      </c>
      <c r="E3" s="29" t="s">
        <v>82</v>
      </c>
    </row>
    <row r="4" spans="2:5" ht="16.5" customHeight="1" x14ac:dyDescent="0.2">
      <c r="B4" s="27">
        <v>2</v>
      </c>
      <c r="C4" s="7" t="s">
        <v>380</v>
      </c>
      <c r="D4" s="38" t="s">
        <v>340</v>
      </c>
      <c r="E4" s="29" t="s">
        <v>81</v>
      </c>
    </row>
    <row r="5" spans="2:5" ht="16.5" customHeight="1" x14ac:dyDescent="0.2">
      <c r="B5" s="27">
        <v>2</v>
      </c>
      <c r="C5" s="7" t="s">
        <v>381</v>
      </c>
      <c r="D5" s="38" t="s">
        <v>332</v>
      </c>
      <c r="E5" s="29" t="s">
        <v>74</v>
      </c>
    </row>
    <row r="6" spans="2:5" ht="16.5" customHeight="1" x14ac:dyDescent="0.2">
      <c r="B6" s="27">
        <v>1</v>
      </c>
      <c r="C6" s="7" t="s">
        <v>382</v>
      </c>
      <c r="D6" s="38" t="s">
        <v>97</v>
      </c>
      <c r="E6" s="29" t="s">
        <v>88</v>
      </c>
    </row>
    <row r="7" spans="2:5" ht="16.5" customHeight="1" x14ac:dyDescent="0.2">
      <c r="B7" s="27">
        <v>2</v>
      </c>
      <c r="C7" s="7" t="s">
        <v>383</v>
      </c>
      <c r="D7" s="38" t="s">
        <v>22</v>
      </c>
      <c r="E7" s="29" t="s">
        <v>75</v>
      </c>
    </row>
    <row r="8" spans="2:5" ht="16.5" customHeight="1" x14ac:dyDescent="0.2">
      <c r="B8" s="27">
        <v>2</v>
      </c>
      <c r="C8" s="7" t="s">
        <v>384</v>
      </c>
      <c r="D8" s="38" t="s">
        <v>94</v>
      </c>
      <c r="E8" s="29" t="s">
        <v>80</v>
      </c>
    </row>
    <row r="9" spans="2:5" ht="16.5" customHeight="1" x14ac:dyDescent="0.2">
      <c r="B9" s="27">
        <v>2</v>
      </c>
      <c r="C9" s="7" t="s">
        <v>385</v>
      </c>
      <c r="D9" s="38" t="s">
        <v>23</v>
      </c>
      <c r="E9" s="29" t="s">
        <v>76</v>
      </c>
    </row>
    <row r="10" spans="2:5" ht="16.5" customHeight="1" x14ac:dyDescent="0.2">
      <c r="B10" s="27" t="s">
        <v>70</v>
      </c>
      <c r="C10" s="7" t="s">
        <v>386</v>
      </c>
      <c r="D10" s="38" t="s">
        <v>28</v>
      </c>
      <c r="E10" s="29" t="s">
        <v>87</v>
      </c>
    </row>
    <row r="11" spans="2:5" ht="16.5" customHeight="1" x14ac:dyDescent="0.2">
      <c r="B11" s="27" t="s">
        <v>196</v>
      </c>
      <c r="C11" s="7" t="s">
        <v>387</v>
      </c>
      <c r="D11" s="38" t="s">
        <v>24</v>
      </c>
      <c r="E11" s="29" t="s">
        <v>85</v>
      </c>
    </row>
    <row r="12" spans="2:5" ht="16.5" customHeight="1" x14ac:dyDescent="0.2">
      <c r="B12" s="27">
        <v>2</v>
      </c>
      <c r="C12" s="7" t="s">
        <v>388</v>
      </c>
      <c r="D12" s="38" t="s">
        <v>20</v>
      </c>
      <c r="E12" s="29" t="s">
        <v>77</v>
      </c>
    </row>
    <row r="13" spans="2:5" ht="16.5" customHeight="1" x14ac:dyDescent="0.2">
      <c r="B13" s="27">
        <v>2</v>
      </c>
      <c r="C13" s="7" t="s">
        <v>389</v>
      </c>
      <c r="D13" s="38" t="s">
        <v>25</v>
      </c>
      <c r="E13" s="29" t="s">
        <v>78</v>
      </c>
    </row>
    <row r="14" spans="2:5" ht="16.5" customHeight="1" x14ac:dyDescent="0.2">
      <c r="B14" s="27" t="s">
        <v>70</v>
      </c>
      <c r="C14" s="7" t="s">
        <v>390</v>
      </c>
      <c r="D14" s="38" t="s">
        <v>29</v>
      </c>
      <c r="E14" s="29" t="s">
        <v>79</v>
      </c>
    </row>
    <row r="15" spans="2:5" ht="16.5" customHeight="1" x14ac:dyDescent="0.2">
      <c r="B15" s="27">
        <v>1</v>
      </c>
      <c r="C15" s="7" t="s">
        <v>391</v>
      </c>
      <c r="D15" s="38" t="s">
        <v>21</v>
      </c>
      <c r="E15" s="29" t="s">
        <v>83</v>
      </c>
    </row>
    <row r="16" spans="2:5" ht="16.5" customHeight="1" x14ac:dyDescent="0.2">
      <c r="B16" s="27">
        <v>1</v>
      </c>
      <c r="C16" s="3" t="s">
        <v>392</v>
      </c>
      <c r="D16" s="28" t="s">
        <v>248</v>
      </c>
      <c r="E16" s="29" t="s">
        <v>84</v>
      </c>
    </row>
    <row r="17" spans="2:5" ht="16.5" customHeight="1" x14ac:dyDescent="0.2">
      <c r="B17" s="27">
        <v>2</v>
      </c>
      <c r="C17" s="7" t="s">
        <v>393</v>
      </c>
      <c r="D17" s="38" t="s">
        <v>324</v>
      </c>
      <c r="E17" s="29" t="s">
        <v>92</v>
      </c>
    </row>
    <row r="18" spans="2:5" ht="16.5" customHeight="1" x14ac:dyDescent="0.2">
      <c r="B18" s="27"/>
      <c r="C18" s="7"/>
      <c r="D18" s="38"/>
      <c r="E18" s="29"/>
    </row>
    <row r="19" spans="2:5" ht="16.5" customHeight="1" x14ac:dyDescent="0.2">
      <c r="B19" s="28" t="s">
        <v>73</v>
      </c>
      <c r="C19" s="2"/>
      <c r="D19" s="77"/>
      <c r="E19" s="29"/>
    </row>
    <row r="20" spans="2:5" ht="16.5" customHeight="1" x14ac:dyDescent="0.2">
      <c r="C20" s="3" t="s">
        <v>394</v>
      </c>
      <c r="D20" s="10" t="s">
        <v>219</v>
      </c>
    </row>
    <row r="21" spans="2:5" ht="16.5" customHeight="1" x14ac:dyDescent="0.2">
      <c r="C21" s="3" t="s">
        <v>395</v>
      </c>
      <c r="D21" s="10" t="s">
        <v>109</v>
      </c>
    </row>
    <row r="22" spans="2:5" ht="16.5" customHeight="1" x14ac:dyDescent="0.2">
      <c r="C22" s="7" t="s">
        <v>60</v>
      </c>
      <c r="D22" s="38" t="s">
        <v>61</v>
      </c>
    </row>
    <row r="23" spans="2:5" ht="16.5" customHeight="1" x14ac:dyDescent="0.2">
      <c r="C23" s="3" t="s">
        <v>396</v>
      </c>
      <c r="D23" s="28" t="s">
        <v>315</v>
      </c>
    </row>
    <row r="24" spans="2:5" ht="16.5" customHeight="1" x14ac:dyDescent="0.2">
      <c r="B24" s="20">
        <v>1</v>
      </c>
      <c r="C24" s="3" t="s">
        <v>397</v>
      </c>
      <c r="D24" s="28" t="s">
        <v>72</v>
      </c>
      <c r="E24" s="29" t="s">
        <v>89</v>
      </c>
    </row>
    <row r="25" spans="2:5" ht="16.5" customHeight="1" x14ac:dyDescent="0.2">
      <c r="B25" s="27" t="s">
        <v>70</v>
      </c>
      <c r="C25" s="3" t="s">
        <v>398</v>
      </c>
      <c r="D25" s="28" t="s">
        <v>71</v>
      </c>
      <c r="E25" s="29" t="s">
        <v>90</v>
      </c>
    </row>
    <row r="26" spans="2:5" ht="16.5" customHeight="1" x14ac:dyDescent="0.2">
      <c r="B26" s="20">
        <v>1</v>
      </c>
      <c r="C26" s="7" t="s">
        <v>399</v>
      </c>
      <c r="D26" s="38" t="s">
        <v>26</v>
      </c>
      <c r="E26" s="29" t="s">
        <v>91</v>
      </c>
    </row>
    <row r="27" spans="2:5" ht="16.5" customHeight="1" x14ac:dyDescent="0.2">
      <c r="B27" s="2"/>
      <c r="C27" s="3" t="s">
        <v>62</v>
      </c>
      <c r="D27" s="1"/>
      <c r="E27" s="29"/>
    </row>
    <row r="28" spans="2:5" ht="16.5" customHeight="1" x14ac:dyDescent="0.2">
      <c r="B28" s="2"/>
      <c r="C28" s="1" t="s">
        <v>312</v>
      </c>
      <c r="D28" s="10"/>
      <c r="E28" s="29"/>
    </row>
    <row r="29" spans="2:5" ht="16.5" customHeight="1" x14ac:dyDescent="0.2">
      <c r="B29" s="2"/>
      <c r="C29" s="2"/>
      <c r="D29" s="11"/>
      <c r="E29" s="29"/>
    </row>
    <row r="30" spans="2:5" ht="16.5" customHeight="1" x14ac:dyDescent="0.2">
      <c r="B30" s="2"/>
      <c r="C30" s="2"/>
      <c r="D30" s="11"/>
      <c r="E30" s="29"/>
    </row>
    <row r="31" spans="2:5" ht="16.5" customHeight="1" x14ac:dyDescent="0.2">
      <c r="B31" s="1425" t="s">
        <v>56</v>
      </c>
      <c r="C31" s="1425"/>
      <c r="D31" s="11"/>
      <c r="E31" s="29"/>
    </row>
    <row r="32" spans="2:5" ht="16.5" customHeight="1" x14ac:dyDescent="0.25">
      <c r="B32" s="73" t="s">
        <v>216</v>
      </c>
      <c r="D32" s="11"/>
      <c r="E32" s="29"/>
    </row>
    <row r="33" spans="2:5" ht="16.5" customHeight="1" x14ac:dyDescent="0.25">
      <c r="B33" s="41" t="s">
        <v>31</v>
      </c>
      <c r="C33" s="12" t="s">
        <v>33</v>
      </c>
      <c r="D33" s="11"/>
      <c r="E33" s="29"/>
    </row>
    <row r="34" spans="2:5" ht="16.5" customHeight="1" x14ac:dyDescent="0.2">
      <c r="B34" s="42" t="s">
        <v>32</v>
      </c>
      <c r="C34" s="12" t="s">
        <v>68</v>
      </c>
      <c r="D34" s="11"/>
      <c r="E34" s="29"/>
    </row>
    <row r="35" spans="2:5" ht="16.5" customHeight="1" x14ac:dyDescent="0.2">
      <c r="B35" s="42" t="s">
        <v>30</v>
      </c>
      <c r="C35" s="12" t="s">
        <v>34</v>
      </c>
      <c r="D35" s="11"/>
      <c r="E35" s="29"/>
    </row>
    <row r="36" spans="2:5" ht="16.5" customHeight="1" x14ac:dyDescent="0.2">
      <c r="B36" s="42" t="s">
        <v>50</v>
      </c>
      <c r="C36" s="12" t="s">
        <v>51</v>
      </c>
      <c r="D36" s="11"/>
      <c r="E36" s="29"/>
    </row>
    <row r="37" spans="2:5" ht="16.5" customHeight="1" x14ac:dyDescent="0.2">
      <c r="B37" s="42"/>
      <c r="C37" s="12"/>
      <c r="D37" s="11"/>
      <c r="E37" s="29"/>
    </row>
    <row r="38" spans="2:5" ht="16.5" customHeight="1" x14ac:dyDescent="0.2">
      <c r="B38" s="42"/>
      <c r="C38" s="12"/>
      <c r="D38" s="11"/>
      <c r="E38" s="29"/>
    </row>
    <row r="39" spans="2:5" ht="16.5" customHeight="1" x14ac:dyDescent="0.2">
      <c r="B39" s="8" t="s">
        <v>55</v>
      </c>
      <c r="C39" s="5"/>
      <c r="D39" s="16"/>
      <c r="E39" s="29"/>
    </row>
    <row r="40" spans="2:5" ht="16.5" customHeight="1" x14ac:dyDescent="0.25">
      <c r="B40" s="73" t="s">
        <v>217</v>
      </c>
      <c r="C40" s="8"/>
      <c r="D40" s="16"/>
      <c r="E40" s="29"/>
    </row>
    <row r="41" spans="2:5" ht="16.5" customHeight="1" x14ac:dyDescent="0.2">
      <c r="B41" s="42" t="s">
        <v>35</v>
      </c>
      <c r="C41" s="12" t="s">
        <v>36</v>
      </c>
      <c r="D41" s="16"/>
      <c r="E41" s="29"/>
    </row>
    <row r="42" spans="2:5" ht="16.5" customHeight="1" x14ac:dyDescent="0.2">
      <c r="B42" s="42" t="s">
        <v>37</v>
      </c>
      <c r="C42" s="12" t="s">
        <v>49</v>
      </c>
      <c r="D42" s="16"/>
      <c r="E42" s="29"/>
    </row>
    <row r="43" spans="2:5" ht="16.5" customHeight="1" x14ac:dyDescent="0.2">
      <c r="B43" s="42" t="s">
        <v>38</v>
      </c>
      <c r="C43" s="12" t="s">
        <v>48</v>
      </c>
      <c r="D43" s="16"/>
      <c r="E43" s="29"/>
    </row>
    <row r="44" spans="2:5" ht="16.5" customHeight="1" x14ac:dyDescent="0.2">
      <c r="B44" s="42" t="s">
        <v>39</v>
      </c>
      <c r="C44" s="12" t="s">
        <v>52</v>
      </c>
      <c r="D44" s="16"/>
      <c r="E44" s="29"/>
    </row>
    <row r="45" spans="2:5" ht="16.5" customHeight="1" x14ac:dyDescent="0.2">
      <c r="B45" s="42" t="s">
        <v>96</v>
      </c>
      <c r="C45" s="12" t="s">
        <v>40</v>
      </c>
      <c r="D45" s="16"/>
      <c r="E45" s="29"/>
    </row>
    <row r="46" spans="2:5" ht="16.5" customHeight="1" x14ac:dyDescent="0.2">
      <c r="B46" s="42" t="s">
        <v>54</v>
      </c>
      <c r="C46" s="12" t="s">
        <v>53</v>
      </c>
      <c r="D46" s="16"/>
      <c r="E46" s="29"/>
    </row>
    <row r="47" spans="2:5" ht="16.5" customHeight="1" x14ac:dyDescent="0.2">
      <c r="B47" s="42" t="s">
        <v>41</v>
      </c>
      <c r="C47" s="12" t="s">
        <v>42</v>
      </c>
      <c r="D47" s="16"/>
      <c r="E47" s="29"/>
    </row>
    <row r="48" spans="2:5" ht="16.5" customHeight="1" x14ac:dyDescent="0.2">
      <c r="B48" s="42" t="s">
        <v>43</v>
      </c>
      <c r="C48" s="12" t="s">
        <v>44</v>
      </c>
      <c r="D48" s="11"/>
      <c r="E48" s="29"/>
    </row>
    <row r="49" spans="2:5" ht="16.5" customHeight="1" x14ac:dyDescent="0.2">
      <c r="B49" s="42" t="s">
        <v>47</v>
      </c>
      <c r="C49" s="12" t="s">
        <v>45</v>
      </c>
      <c r="D49" s="11"/>
      <c r="E49" s="29"/>
    </row>
    <row r="50" spans="2:5" ht="16.5" customHeight="1" x14ac:dyDescent="0.2">
      <c r="B50" s="42" t="s">
        <v>46</v>
      </c>
      <c r="C50" s="12" t="s">
        <v>215</v>
      </c>
      <c r="D50" s="11"/>
      <c r="E50" s="29"/>
    </row>
    <row r="51" spans="2:5" ht="16.5" customHeight="1" x14ac:dyDescent="0.2">
      <c r="B51" s="5"/>
      <c r="C51" s="12"/>
      <c r="D51" s="11"/>
      <c r="E51" s="29"/>
    </row>
    <row r="52" spans="2:5" ht="16.5" customHeight="1" x14ac:dyDescent="0.2">
      <c r="B52" s="42" t="s">
        <v>107</v>
      </c>
      <c r="C52" s="12" t="s">
        <v>108</v>
      </c>
      <c r="D52" s="11"/>
      <c r="E52" s="29"/>
    </row>
    <row r="53" spans="2:5" ht="16.5" customHeight="1" x14ac:dyDescent="0.2">
      <c r="B53" s="42" t="s">
        <v>238</v>
      </c>
      <c r="C53" s="12" t="s">
        <v>323</v>
      </c>
    </row>
    <row r="54" spans="2:5" ht="16.5" customHeight="1" x14ac:dyDescent="0.2">
      <c r="B54" s="43" t="s">
        <v>93</v>
      </c>
      <c r="C54" s="24" t="s">
        <v>95</v>
      </c>
      <c r="D54" s="11"/>
      <c r="E54" s="29"/>
    </row>
    <row r="55" spans="2:5" ht="16.5" customHeight="1" x14ac:dyDescent="0.2">
      <c r="B55" s="42" t="s">
        <v>102</v>
      </c>
      <c r="C55" s="12" t="s">
        <v>105</v>
      </c>
      <c r="D55" s="11"/>
      <c r="E55" s="29"/>
    </row>
    <row r="56" spans="2:5" ht="16.5" customHeight="1" x14ac:dyDescent="0.2">
      <c r="C56" s="2"/>
      <c r="D56" s="11"/>
      <c r="E56" s="29"/>
    </row>
    <row r="57" spans="2:5" ht="16.5" customHeight="1" x14ac:dyDescent="0.2">
      <c r="B57" s="42"/>
      <c r="C57" s="2"/>
      <c r="D57" s="11"/>
      <c r="E57" s="29"/>
    </row>
    <row r="58" spans="2:5" ht="16.5" customHeight="1" x14ac:dyDescent="0.2">
      <c r="B58" s="42"/>
      <c r="C58" s="2"/>
      <c r="D58" s="11"/>
      <c r="E58" s="29"/>
    </row>
    <row r="59" spans="2:5" ht="16.5" customHeight="1" x14ac:dyDescent="0.2">
      <c r="B59" s="2"/>
      <c r="C59" s="6"/>
      <c r="D59" s="11"/>
      <c r="E59" s="29"/>
    </row>
    <row r="60" spans="2:5" ht="16.5" customHeight="1" x14ac:dyDescent="0.2">
      <c r="B60" s="74" t="s">
        <v>199</v>
      </c>
      <c r="C60" s="2"/>
      <c r="D60" s="11"/>
      <c r="E60" s="29"/>
    </row>
    <row r="61" spans="2:5" ht="16.5" customHeight="1" x14ac:dyDescent="0.2">
      <c r="B61" s="56" t="s">
        <v>57</v>
      </c>
      <c r="C61" s="24" t="s">
        <v>57</v>
      </c>
      <c r="D61" s="11"/>
      <c r="E61" s="29"/>
    </row>
    <row r="62" spans="2:5" ht="16.5" customHeight="1" x14ac:dyDescent="0.2">
      <c r="B62" s="56" t="s">
        <v>136</v>
      </c>
      <c r="C62" s="24" t="s">
        <v>58</v>
      </c>
      <c r="D62" s="75"/>
      <c r="E62" s="29"/>
    </row>
    <row r="63" spans="2:5" ht="16.5" customHeight="1" x14ac:dyDescent="0.2">
      <c r="B63" s="56" t="s">
        <v>141</v>
      </c>
      <c r="D63" s="11"/>
      <c r="E63" s="29"/>
    </row>
    <row r="64" spans="2:5" ht="16.5" customHeight="1" x14ac:dyDescent="0.2">
      <c r="B64" s="56" t="s">
        <v>139</v>
      </c>
      <c r="C64" s="78" t="s">
        <v>69</v>
      </c>
      <c r="D64" s="11"/>
      <c r="E64" s="29"/>
    </row>
    <row r="65" spans="2:5" ht="16.5" customHeight="1" x14ac:dyDescent="0.2">
      <c r="B65" s="1" t="s">
        <v>218</v>
      </c>
      <c r="D65" s="11"/>
      <c r="E65" s="29"/>
    </row>
    <row r="66" spans="2:5" ht="16.5" customHeight="1" x14ac:dyDescent="0.2">
      <c r="D66" s="11"/>
      <c r="E66" s="29"/>
    </row>
    <row r="67" spans="2:5" ht="16.5" customHeight="1" x14ac:dyDescent="0.2">
      <c r="D67" s="11"/>
      <c r="E67" s="29"/>
    </row>
    <row r="68" spans="2:5" ht="16.5" customHeight="1" x14ac:dyDescent="0.2">
      <c r="D68" s="11"/>
      <c r="E68" s="29"/>
    </row>
    <row r="70" spans="2:5" ht="16.5" customHeight="1" x14ac:dyDescent="0.2">
      <c r="B70" s="74" t="s">
        <v>201</v>
      </c>
    </row>
    <row r="71" spans="2:5" ht="16.5" customHeight="1" x14ac:dyDescent="0.2">
      <c r="B71" s="56" t="s">
        <v>137</v>
      </c>
      <c r="C71" s="24" t="s">
        <v>59</v>
      </c>
    </row>
    <row r="72" spans="2:5" ht="16.5" customHeight="1" x14ac:dyDescent="0.2">
      <c r="B72" s="56" t="s">
        <v>138</v>
      </c>
      <c r="C72" s="24" t="s">
        <v>104</v>
      </c>
    </row>
    <row r="73" spans="2:5" ht="16.5" customHeight="1" x14ac:dyDescent="0.2">
      <c r="B73" s="56" t="s">
        <v>140</v>
      </c>
      <c r="C73" s="79" t="s">
        <v>130</v>
      </c>
    </row>
    <row r="74" spans="2:5" ht="16.5" customHeight="1" x14ac:dyDescent="0.2">
      <c r="B74" s="56"/>
      <c r="C74" s="79"/>
    </row>
    <row r="75" spans="2:5" ht="16.5" customHeight="1" x14ac:dyDescent="0.2">
      <c r="B75" s="56"/>
      <c r="C75" s="79"/>
    </row>
    <row r="76" spans="2:5" ht="16.5" customHeight="1" x14ac:dyDescent="0.2">
      <c r="B76" s="56"/>
      <c r="C76" s="79"/>
    </row>
    <row r="77" spans="2:5" ht="16.5" customHeight="1" x14ac:dyDescent="0.2">
      <c r="B77" s="56"/>
      <c r="C77" s="79"/>
    </row>
    <row r="78" spans="2:5" ht="16.5" customHeight="1" x14ac:dyDescent="0.2">
      <c r="B78" s="56"/>
      <c r="C78" s="79"/>
    </row>
    <row r="80" spans="2:5" ht="16.5" customHeight="1" x14ac:dyDescent="0.2">
      <c r="B80" s="74" t="s">
        <v>198</v>
      </c>
      <c r="D80" s="11"/>
      <c r="E80" s="40"/>
    </row>
    <row r="81" spans="2:5" ht="16.5" customHeight="1" x14ac:dyDescent="0.2">
      <c r="B81" s="51" t="s">
        <v>133</v>
      </c>
      <c r="D81" s="11"/>
    </row>
    <row r="82" spans="2:5" ht="16.5" customHeight="1" x14ac:dyDescent="0.2">
      <c r="B82" s="51" t="s">
        <v>134</v>
      </c>
      <c r="D82" s="11"/>
    </row>
    <row r="83" spans="2:5" ht="16.5" customHeight="1" x14ac:dyDescent="0.2">
      <c r="B83" s="51" t="s">
        <v>135</v>
      </c>
      <c r="D83" s="11"/>
    </row>
    <row r="84" spans="2:5" ht="16.5" customHeight="1" x14ac:dyDescent="0.2">
      <c r="B84" s="51" t="s">
        <v>244</v>
      </c>
      <c r="D84" s="11"/>
    </row>
    <row r="85" spans="2:5" ht="16.5" customHeight="1" x14ac:dyDescent="0.2">
      <c r="B85" s="51" t="s">
        <v>339</v>
      </c>
      <c r="D85" s="11"/>
    </row>
    <row r="86" spans="2:5" ht="16.5" customHeight="1" x14ac:dyDescent="0.2">
      <c r="B86" s="51" t="s">
        <v>98</v>
      </c>
      <c r="D86" s="11"/>
    </row>
    <row r="87" spans="2:5" ht="16.5" customHeight="1" x14ac:dyDescent="0.2">
      <c r="B87" s="51" t="s">
        <v>337</v>
      </c>
      <c r="D87" s="11"/>
    </row>
    <row r="88" spans="2:5" ht="16.5" customHeight="1" x14ac:dyDescent="0.2">
      <c r="B88" s="51" t="s">
        <v>338</v>
      </c>
      <c r="D88" s="11"/>
      <c r="E88" s="48"/>
    </row>
    <row r="89" spans="2:5" ht="16.5" customHeight="1" x14ac:dyDescent="0.2">
      <c r="B89" s="51" t="s">
        <v>110</v>
      </c>
      <c r="C89" s="2"/>
      <c r="D89" s="11"/>
      <c r="E89" s="29"/>
    </row>
    <row r="90" spans="2:5" ht="16.5" customHeight="1" x14ac:dyDescent="0.2">
      <c r="B90" s="51"/>
      <c r="C90" s="2"/>
      <c r="D90" s="11"/>
      <c r="E90" s="29"/>
    </row>
    <row r="91" spans="2:5" ht="16.5" customHeight="1" x14ac:dyDescent="0.2">
      <c r="B91" s="51"/>
      <c r="C91" s="2"/>
      <c r="D91" s="11"/>
      <c r="E91" s="29"/>
    </row>
    <row r="92" spans="2:5" ht="16.5" customHeight="1" x14ac:dyDescent="0.2">
      <c r="B92" s="51"/>
      <c r="C92" s="2"/>
      <c r="D92" s="11"/>
      <c r="E92" s="29"/>
    </row>
    <row r="93" spans="2:5" ht="16.5" customHeight="1" x14ac:dyDescent="0.2">
      <c r="B93" s="51"/>
      <c r="C93" s="2"/>
      <c r="D93" s="11"/>
      <c r="E93" s="29"/>
    </row>
    <row r="94" spans="2:5" ht="16.5" customHeight="1" x14ac:dyDescent="0.2">
      <c r="B94" s="51"/>
      <c r="C94" s="2"/>
      <c r="D94" s="11"/>
      <c r="E94" s="29"/>
    </row>
    <row r="95" spans="2:5" ht="16.5" customHeight="1" x14ac:dyDescent="0.2">
      <c r="B95" s="51"/>
      <c r="C95" s="2"/>
      <c r="D95" s="11"/>
      <c r="E95" s="29"/>
    </row>
    <row r="96" spans="2:5" ht="16.5" customHeight="1" x14ac:dyDescent="0.2">
      <c r="B96" s="51"/>
      <c r="C96" s="2"/>
      <c r="D96" s="11"/>
      <c r="E96" s="29"/>
    </row>
    <row r="97" spans="2:5" ht="16.5" customHeight="1" x14ac:dyDescent="0.2">
      <c r="B97" s="51"/>
      <c r="C97" s="2"/>
      <c r="D97" s="11"/>
      <c r="E97" s="29"/>
    </row>
    <row r="98" spans="2:5" ht="16.5" customHeight="1" x14ac:dyDescent="0.2">
      <c r="B98" s="51"/>
      <c r="C98" s="2"/>
      <c r="D98" s="11"/>
      <c r="E98" s="29"/>
    </row>
    <row r="99" spans="2:5" ht="16.5" customHeight="1" x14ac:dyDescent="0.2">
      <c r="B99" s="51"/>
      <c r="C99" s="2"/>
      <c r="D99" s="11"/>
      <c r="E99" s="40"/>
    </row>
    <row r="100" spans="2:5" ht="16.5" customHeight="1" x14ac:dyDescent="0.2">
      <c r="B100" s="74" t="s">
        <v>806</v>
      </c>
      <c r="C100" s="2"/>
      <c r="D100" s="11"/>
    </row>
    <row r="101" spans="2:5" ht="16.5" customHeight="1" x14ac:dyDescent="0.2">
      <c r="B101" s="1351" t="s">
        <v>802</v>
      </c>
      <c r="C101" s="726"/>
      <c r="D101" s="726"/>
    </row>
    <row r="102" spans="2:5" ht="16.5" customHeight="1" x14ac:dyDescent="0.2">
      <c r="B102" s="1352" t="s">
        <v>803</v>
      </c>
      <c r="C102" s="726"/>
      <c r="D102" s="726"/>
    </row>
    <row r="103" spans="2:5" ht="16.5" customHeight="1" x14ac:dyDescent="0.2">
      <c r="B103" s="1353" t="s">
        <v>804</v>
      </c>
      <c r="C103" s="40"/>
      <c r="D103" s="40"/>
    </row>
    <row r="104" spans="2:5" ht="16.5" customHeight="1" x14ac:dyDescent="0.2">
      <c r="B104" s="1354" t="s">
        <v>805</v>
      </c>
      <c r="C104" s="727"/>
      <c r="D104" s="727"/>
    </row>
    <row r="105" spans="2:5" ht="16.5" customHeight="1" x14ac:dyDescent="0.2">
      <c r="B105" s="1355" t="s">
        <v>772</v>
      </c>
      <c r="C105" s="726"/>
      <c r="D105" s="726"/>
    </row>
    <row r="106" spans="2:5" ht="16.5" customHeight="1" x14ac:dyDescent="0.2">
      <c r="B106" s="1356" t="s">
        <v>840</v>
      </c>
      <c r="C106" s="726"/>
      <c r="D106" s="726"/>
    </row>
    <row r="107" spans="2:5" ht="16.5" customHeight="1" x14ac:dyDescent="0.2">
      <c r="B107" s="1330" t="s">
        <v>838</v>
      </c>
      <c r="C107" s="727"/>
      <c r="D107" s="727"/>
    </row>
    <row r="108" spans="2:5" ht="16.5" customHeight="1" x14ac:dyDescent="0.2">
      <c r="B108" s="1357" t="s">
        <v>224</v>
      </c>
    </row>
    <row r="109" spans="2:5" ht="16.5" customHeight="1" x14ac:dyDescent="0.2">
      <c r="B109" s="1358" t="s">
        <v>223</v>
      </c>
    </row>
    <row r="110" spans="2:5" ht="16.5" customHeight="1" x14ac:dyDescent="0.25">
      <c r="B110" s="1360" t="s">
        <v>808</v>
      </c>
    </row>
    <row r="111" spans="2:5" ht="16.5" customHeight="1" x14ac:dyDescent="0.2">
      <c r="B111" s="1359" t="s">
        <v>130</v>
      </c>
    </row>
  </sheetData>
  <mergeCells count="1">
    <mergeCell ref="B31:C31"/>
  </mergeCells>
  <phoneticPr fontId="1" type="noConversion"/>
  <hyperlinks>
    <hyperlink ref="B39" r:id="rId1" display="Gorovje" xr:uid="{00000000-0004-0000-0400-000000000000}"/>
    <hyperlink ref="B31" r:id="rId2" display="Poti" xr:uid="{00000000-0004-0000-0400-000001000000}"/>
    <hyperlink ref="B33" r:id="rId3" xr:uid="{00000000-0004-0000-0400-000002000000}"/>
    <hyperlink ref="B34" r:id="rId4" xr:uid="{00000000-0004-0000-0400-000003000000}"/>
    <hyperlink ref="B35" r:id="rId5" xr:uid="{00000000-0004-0000-0400-000004000000}"/>
    <hyperlink ref="B36" r:id="rId6" xr:uid="{00000000-0004-0000-0400-000005000000}"/>
    <hyperlink ref="B41" r:id="rId7" xr:uid="{00000000-0004-0000-0400-000006000000}"/>
    <hyperlink ref="B42" r:id="rId8" xr:uid="{00000000-0004-0000-0400-000007000000}"/>
    <hyperlink ref="B43" r:id="rId9" xr:uid="{00000000-0004-0000-0400-000008000000}"/>
    <hyperlink ref="B44" r:id="rId10" xr:uid="{00000000-0004-0000-0400-000009000000}"/>
    <hyperlink ref="B45" r:id="rId11" display="PDH" xr:uid="{00000000-0004-0000-0400-00000A000000}"/>
    <hyperlink ref="B47" r:id="rId12" xr:uid="{00000000-0004-0000-0400-00000B000000}"/>
    <hyperlink ref="B48" r:id="rId13" xr:uid="{00000000-0004-0000-0400-00000C000000}"/>
    <hyperlink ref="B49" r:id="rId14" xr:uid="{00000000-0004-0000-0400-00000D000000}"/>
    <hyperlink ref="B50" r:id="rId15" xr:uid="{00000000-0004-0000-0400-00000E000000}"/>
    <hyperlink ref="B46" r:id="rId16" xr:uid="{00000000-0004-0000-0400-00000F000000}"/>
    <hyperlink ref="B54" r:id="rId17" xr:uid="{00000000-0004-0000-0400-000010000000}"/>
    <hyperlink ref="B55" r:id="rId18" xr:uid="{00000000-0004-0000-0400-000011000000}"/>
    <hyperlink ref="B52" r:id="rId19" xr:uid="{00000000-0004-0000-0400-00001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B2:S103"/>
  <sheetViews>
    <sheetView topLeftCell="A3" workbookViewId="0">
      <selection activeCell="H62" sqref="H62"/>
    </sheetView>
  </sheetViews>
  <sheetFormatPr defaultRowHeight="15" x14ac:dyDescent="0.25"/>
  <cols>
    <col min="2" max="2" width="28.5703125" style="92" customWidth="1"/>
    <col min="3" max="3" width="28.5703125" style="103" customWidth="1"/>
    <col min="4" max="4" width="9.140625" style="89" customWidth="1"/>
    <col min="5" max="5" width="9.140625" style="107"/>
    <col min="6" max="19" width="9.140625" style="87"/>
  </cols>
  <sheetData>
    <row r="2" spans="2:5" ht="15.75" x14ac:dyDescent="0.25">
      <c r="B2" s="40" t="s">
        <v>200</v>
      </c>
      <c r="C2" s="104">
        <v>2025</v>
      </c>
      <c r="D2" s="88"/>
    </row>
    <row r="3" spans="2:5" ht="16.5" x14ac:dyDescent="0.25">
      <c r="B3" s="19" t="s">
        <v>228</v>
      </c>
      <c r="C3" s="105"/>
      <c r="D3" s="71"/>
      <c r="E3" s="55"/>
    </row>
    <row r="4" spans="2:5" ht="16.5" x14ac:dyDescent="0.25">
      <c r="C4" s="93" t="s">
        <v>261</v>
      </c>
      <c r="D4" s="42" t="s">
        <v>54</v>
      </c>
      <c r="E4" s="55"/>
    </row>
    <row r="5" spans="2:5" ht="16.5" x14ac:dyDescent="0.25">
      <c r="B5" s="92" t="s">
        <v>297</v>
      </c>
      <c r="C5" s="93"/>
      <c r="D5" s="42"/>
      <c r="E5" s="55"/>
    </row>
    <row r="6" spans="2:5" ht="16.5" x14ac:dyDescent="0.25">
      <c r="C6" s="101" t="s">
        <v>233</v>
      </c>
      <c r="D6" s="42" t="s">
        <v>54</v>
      </c>
      <c r="E6" s="55"/>
    </row>
    <row r="7" spans="2:5" ht="16.5" x14ac:dyDescent="0.25">
      <c r="C7" s="93" t="s">
        <v>232</v>
      </c>
      <c r="D7" s="42" t="s">
        <v>54</v>
      </c>
      <c r="E7" s="55"/>
    </row>
    <row r="8" spans="2:5" ht="16.5" x14ac:dyDescent="0.25">
      <c r="C8" s="92" t="s">
        <v>281</v>
      </c>
      <c r="D8" s="42" t="s">
        <v>54</v>
      </c>
      <c r="E8" s="55"/>
    </row>
    <row r="9" spans="2:5" ht="16.5" x14ac:dyDescent="0.25">
      <c r="C9" s="92" t="s">
        <v>298</v>
      </c>
      <c r="D9" s="42" t="s">
        <v>54</v>
      </c>
      <c r="E9" s="55"/>
    </row>
    <row r="10" spans="2:5" ht="16.5" x14ac:dyDescent="0.25">
      <c r="B10" s="19" t="s">
        <v>149</v>
      </c>
      <c r="C10" s="105"/>
      <c r="D10" s="71"/>
      <c r="E10" s="55"/>
    </row>
    <row r="11" spans="2:5" ht="16.5" x14ac:dyDescent="0.25">
      <c r="B11" s="19" t="s">
        <v>150</v>
      </c>
      <c r="C11" s="105"/>
      <c r="D11" s="71"/>
      <c r="E11" s="55"/>
    </row>
    <row r="12" spans="2:5" x14ac:dyDescent="0.25">
      <c r="C12" s="53" t="s">
        <v>262</v>
      </c>
      <c r="D12" s="42" t="s">
        <v>37</v>
      </c>
      <c r="E12" s="135" t="s">
        <v>32</v>
      </c>
    </row>
    <row r="13" spans="2:5" x14ac:dyDescent="0.25">
      <c r="C13" s="53" t="s">
        <v>279</v>
      </c>
      <c r="D13" s="42" t="s">
        <v>39</v>
      </c>
      <c r="E13" s="41" t="s">
        <v>31</v>
      </c>
    </row>
    <row r="14" spans="2:5" ht="16.5" x14ac:dyDescent="0.25">
      <c r="C14" s="101" t="s">
        <v>226</v>
      </c>
      <c r="D14" s="42" t="s">
        <v>47</v>
      </c>
      <c r="E14" s="55"/>
    </row>
    <row r="15" spans="2:5" ht="16.5" x14ac:dyDescent="0.25">
      <c r="C15" s="101" t="s">
        <v>231</v>
      </c>
      <c r="D15" s="42" t="s">
        <v>39</v>
      </c>
      <c r="E15" s="55" t="s">
        <v>30</v>
      </c>
    </row>
    <row r="16" spans="2:5" ht="15.75" x14ac:dyDescent="0.25">
      <c r="C16" s="101" t="s">
        <v>207</v>
      </c>
      <c r="D16" s="42" t="s">
        <v>54</v>
      </c>
      <c r="E16" s="5" t="s">
        <v>30</v>
      </c>
    </row>
    <row r="17" spans="2:5" ht="16.5" x14ac:dyDescent="0.25">
      <c r="B17" s="19" t="s">
        <v>151</v>
      </c>
      <c r="C17" s="105"/>
      <c r="D17" s="71"/>
      <c r="E17" s="55"/>
    </row>
    <row r="18" spans="2:5" ht="16.5" x14ac:dyDescent="0.25">
      <c r="C18" s="101" t="s">
        <v>247</v>
      </c>
      <c r="D18" s="42" t="s">
        <v>54</v>
      </c>
      <c r="E18" s="55"/>
    </row>
    <row r="19" spans="2:5" x14ac:dyDescent="0.25">
      <c r="C19" s="101" t="s">
        <v>209</v>
      </c>
      <c r="D19" s="42" t="s">
        <v>35</v>
      </c>
      <c r="E19" s="135" t="s">
        <v>32</v>
      </c>
    </row>
    <row r="20" spans="2:5" ht="16.5" x14ac:dyDescent="0.25">
      <c r="B20" s="19" t="s">
        <v>152</v>
      </c>
      <c r="C20" s="105"/>
      <c r="D20" s="71"/>
      <c r="E20" s="55"/>
    </row>
    <row r="21" spans="2:5" ht="16.5" x14ac:dyDescent="0.25">
      <c r="C21" s="93" t="s">
        <v>245</v>
      </c>
      <c r="D21" s="71"/>
      <c r="E21" s="55"/>
    </row>
    <row r="22" spans="2:5" ht="16.5" x14ac:dyDescent="0.25">
      <c r="B22" s="19" t="s">
        <v>153</v>
      </c>
      <c r="C22" s="105"/>
      <c r="D22" s="71"/>
      <c r="E22" s="55"/>
    </row>
    <row r="23" spans="2:5" ht="16.5" x14ac:dyDescent="0.25">
      <c r="C23" s="53" t="s">
        <v>253</v>
      </c>
      <c r="D23" s="42" t="s">
        <v>54</v>
      </c>
      <c r="E23" s="55"/>
    </row>
    <row r="24" spans="2:5" x14ac:dyDescent="0.25">
      <c r="C24" s="53" t="s">
        <v>299</v>
      </c>
      <c r="D24" s="42" t="s">
        <v>38</v>
      </c>
      <c r="E24" s="41" t="s">
        <v>31</v>
      </c>
    </row>
    <row r="25" spans="2:5" ht="15.75" x14ac:dyDescent="0.25">
      <c r="C25" s="101" t="s">
        <v>211</v>
      </c>
      <c r="D25" s="42" t="s">
        <v>39</v>
      </c>
      <c r="E25" s="5"/>
    </row>
    <row r="26" spans="2:5" ht="15.75" x14ac:dyDescent="0.25">
      <c r="C26" s="92" t="s">
        <v>310</v>
      </c>
      <c r="D26" s="42"/>
      <c r="E26" s="5"/>
    </row>
    <row r="27" spans="2:5" ht="15.75" x14ac:dyDescent="0.25">
      <c r="C27" s="102" t="s">
        <v>100</v>
      </c>
      <c r="D27" s="90"/>
      <c r="E27" s="5"/>
    </row>
    <row r="28" spans="2:5" ht="16.5" x14ac:dyDescent="0.25">
      <c r="B28" s="19" t="s">
        <v>154</v>
      </c>
      <c r="C28" s="105"/>
      <c r="D28" s="71"/>
      <c r="E28" s="55"/>
    </row>
    <row r="29" spans="2:5" ht="16.5" x14ac:dyDescent="0.25">
      <c r="B29" s="19"/>
      <c r="C29" s="146" t="s">
        <v>306</v>
      </c>
      <c r="D29" s="71"/>
      <c r="E29" s="55"/>
    </row>
    <row r="30" spans="2:5" ht="16.5" x14ac:dyDescent="0.25">
      <c r="B30" s="19" t="s">
        <v>155</v>
      </c>
      <c r="C30" s="105"/>
      <c r="D30" s="71"/>
      <c r="E30" s="55"/>
    </row>
    <row r="31" spans="2:5" ht="16.5" x14ac:dyDescent="0.25">
      <c r="B31" s="19" t="s">
        <v>156</v>
      </c>
      <c r="C31" s="105"/>
      <c r="D31" s="71"/>
      <c r="E31" s="55"/>
    </row>
    <row r="32" spans="2:5" ht="30" x14ac:dyDescent="0.25">
      <c r="C32" s="99" t="s">
        <v>252</v>
      </c>
      <c r="D32" s="42" t="s">
        <v>43</v>
      </c>
      <c r="E32" s="55"/>
    </row>
    <row r="33" spans="2:5" ht="16.5" x14ac:dyDescent="0.25">
      <c r="C33" s="53" t="s">
        <v>271</v>
      </c>
      <c r="D33" s="138" t="s">
        <v>93</v>
      </c>
      <c r="E33" s="55"/>
    </row>
    <row r="34" spans="2:5" ht="16.5" x14ac:dyDescent="0.25">
      <c r="B34" s="19" t="s">
        <v>157</v>
      </c>
      <c r="C34" s="105"/>
      <c r="D34" s="71"/>
      <c r="E34" s="55"/>
    </row>
    <row r="35" spans="2:5" ht="16.5" x14ac:dyDescent="0.25">
      <c r="B35"/>
      <c r="C35" s="53" t="s">
        <v>267</v>
      </c>
      <c r="D35" s="135" t="s">
        <v>107</v>
      </c>
      <c r="E35" s="55"/>
    </row>
    <row r="36" spans="2:5" ht="16.5" x14ac:dyDescent="0.25">
      <c r="B36" s="19" t="s">
        <v>158</v>
      </c>
      <c r="C36" s="105"/>
      <c r="D36" s="71"/>
      <c r="E36" s="55"/>
    </row>
    <row r="37" spans="2:5" ht="16.5" x14ac:dyDescent="0.25">
      <c r="C37" s="51" t="s">
        <v>115</v>
      </c>
      <c r="D37" s="71"/>
      <c r="E37" s="55"/>
    </row>
    <row r="38" spans="2:5" ht="16.5" x14ac:dyDescent="0.25">
      <c r="B38" s="19" t="s">
        <v>159</v>
      </c>
      <c r="C38" s="105"/>
      <c r="D38" s="71"/>
      <c r="E38" s="55"/>
    </row>
    <row r="39" spans="2:5" ht="16.5" x14ac:dyDescent="0.25">
      <c r="B39" s="19" t="s">
        <v>160</v>
      </c>
      <c r="C39" s="105"/>
      <c r="D39" s="71"/>
      <c r="E39" s="55"/>
    </row>
    <row r="40" spans="2:5" ht="15.75" x14ac:dyDescent="0.25">
      <c r="C40" s="101" t="s">
        <v>210</v>
      </c>
      <c r="D40" s="90"/>
      <c r="E40" s="5"/>
    </row>
    <row r="41" spans="2:5" ht="15.75" x14ac:dyDescent="0.25">
      <c r="C41" s="101" t="s">
        <v>237</v>
      </c>
      <c r="D41" s="42" t="s">
        <v>37</v>
      </c>
      <c r="E41" s="5"/>
    </row>
    <row r="42" spans="2:5" ht="15.75" x14ac:dyDescent="0.25">
      <c r="C42" s="101" t="s">
        <v>234</v>
      </c>
      <c r="D42" s="42" t="s">
        <v>39</v>
      </c>
      <c r="E42" s="5"/>
    </row>
    <row r="43" spans="2:5" ht="15.75" x14ac:dyDescent="0.25">
      <c r="B43" s="53" t="s">
        <v>302</v>
      </c>
      <c r="C43" s="101"/>
      <c r="D43" s="42" t="s">
        <v>54</v>
      </c>
      <c r="E43" s="5"/>
    </row>
    <row r="44" spans="2:5" ht="15.75" x14ac:dyDescent="0.25">
      <c r="C44" s="53" t="s">
        <v>277</v>
      </c>
      <c r="D44" s="42" t="s">
        <v>39</v>
      </c>
      <c r="E44" s="5"/>
    </row>
    <row r="45" spans="2:5" ht="15.75" x14ac:dyDescent="0.25">
      <c r="C45" s="102" t="s">
        <v>235</v>
      </c>
      <c r="D45" s="98" t="s">
        <v>250</v>
      </c>
      <c r="E45" s="5"/>
    </row>
    <row r="46" spans="2:5" ht="15.75" x14ac:dyDescent="0.25">
      <c r="C46" s="101" t="s">
        <v>212</v>
      </c>
      <c r="D46" s="42" t="s">
        <v>37</v>
      </c>
      <c r="E46" s="5"/>
    </row>
    <row r="47" spans="2:5" ht="16.5" x14ac:dyDescent="0.25">
      <c r="C47" s="101" t="s">
        <v>204</v>
      </c>
      <c r="D47" s="42" t="s">
        <v>54</v>
      </c>
      <c r="E47" s="55"/>
    </row>
    <row r="48" spans="2:5" ht="16.5" x14ac:dyDescent="0.25">
      <c r="C48" s="101" t="s">
        <v>290</v>
      </c>
      <c r="D48" s="42" t="s">
        <v>54</v>
      </c>
      <c r="E48" s="55"/>
    </row>
    <row r="49" spans="2:5" ht="16.5" x14ac:dyDescent="0.25">
      <c r="B49" s="19" t="s">
        <v>161</v>
      </c>
      <c r="C49" s="105"/>
      <c r="D49" s="71"/>
      <c r="E49" s="55"/>
    </row>
    <row r="50" spans="2:5" ht="16.5" x14ac:dyDescent="0.25">
      <c r="C50" s="101" t="s">
        <v>206</v>
      </c>
      <c r="D50" s="42" t="s">
        <v>54</v>
      </c>
      <c r="E50" s="55"/>
    </row>
    <row r="51" spans="2:5" ht="16.5" x14ac:dyDescent="0.25">
      <c r="B51" s="19" t="s">
        <v>162</v>
      </c>
      <c r="C51" s="105"/>
      <c r="D51" s="71"/>
      <c r="E51" s="55"/>
    </row>
    <row r="52" spans="2:5" x14ac:dyDescent="0.25">
      <c r="C52" s="101" t="s">
        <v>239</v>
      </c>
      <c r="D52" s="42" t="s">
        <v>37</v>
      </c>
      <c r="E52" s="135" t="s">
        <v>32</v>
      </c>
    </row>
    <row r="53" spans="2:5" ht="16.5" x14ac:dyDescent="0.25">
      <c r="B53" s="19" t="s">
        <v>163</v>
      </c>
      <c r="C53" s="105"/>
      <c r="D53" s="71"/>
      <c r="E53" s="55"/>
    </row>
    <row r="54" spans="2:5" ht="16.5" x14ac:dyDescent="0.25">
      <c r="C54" s="93" t="s">
        <v>236</v>
      </c>
      <c r="D54" s="71"/>
      <c r="E54" s="55"/>
    </row>
    <row r="55" spans="2:5" ht="16.5" x14ac:dyDescent="0.25">
      <c r="C55" s="92" t="s">
        <v>274</v>
      </c>
      <c r="D55" s="71"/>
      <c r="E55" s="55"/>
    </row>
    <row r="56" spans="2:5" ht="16.5" x14ac:dyDescent="0.25">
      <c r="B56" s="19" t="s">
        <v>164</v>
      </c>
      <c r="C56" s="105"/>
      <c r="D56" s="71"/>
      <c r="E56" s="55"/>
    </row>
    <row r="57" spans="2:5" x14ac:dyDescent="0.25">
      <c r="C57" s="101" t="s">
        <v>254</v>
      </c>
      <c r="D57" s="42" t="s">
        <v>38</v>
      </c>
      <c r="E57" s="41" t="s">
        <v>31</v>
      </c>
    </row>
    <row r="58" spans="2:5" ht="16.5" x14ac:dyDescent="0.25">
      <c r="C58" s="92" t="s">
        <v>256</v>
      </c>
      <c r="D58" s="42"/>
      <c r="E58" s="55"/>
    </row>
    <row r="59" spans="2:5" ht="16.5" x14ac:dyDescent="0.25">
      <c r="B59" s="19" t="s">
        <v>165</v>
      </c>
      <c r="C59" s="105"/>
      <c r="D59" s="71"/>
      <c r="E59" s="55"/>
    </row>
    <row r="60" spans="2:5" ht="16.5" x14ac:dyDescent="0.25">
      <c r="C60" s="51" t="s">
        <v>283</v>
      </c>
      <c r="D60" s="138" t="s">
        <v>93</v>
      </c>
      <c r="E60" s="55"/>
    </row>
    <row r="61" spans="2:5" ht="16.5" x14ac:dyDescent="0.25">
      <c r="C61" s="53" t="s">
        <v>342</v>
      </c>
      <c r="D61" s="135" t="s">
        <v>107</v>
      </c>
      <c r="E61" s="55"/>
    </row>
    <row r="62" spans="2:5" ht="16.5" x14ac:dyDescent="0.25">
      <c r="C62" s="141" t="s">
        <v>280</v>
      </c>
      <c r="D62" s="42" t="s">
        <v>37</v>
      </c>
      <c r="E62" s="55"/>
    </row>
    <row r="63" spans="2:5" ht="16.5" x14ac:dyDescent="0.25">
      <c r="B63" s="92" t="s">
        <v>285</v>
      </c>
      <c r="C63" s="141"/>
      <c r="D63" s="42" t="s">
        <v>54</v>
      </c>
      <c r="E63" s="55"/>
    </row>
    <row r="64" spans="2:5" ht="16.5" x14ac:dyDescent="0.25">
      <c r="C64" s="93" t="s">
        <v>240</v>
      </c>
      <c r="D64" s="42" t="s">
        <v>96</v>
      </c>
      <c r="E64" s="55"/>
    </row>
    <row r="65" spans="2:5" x14ac:dyDescent="0.25">
      <c r="C65" s="101" t="s">
        <v>249</v>
      </c>
      <c r="D65" s="42" t="s">
        <v>47</v>
      </c>
      <c r="E65" s="41" t="s">
        <v>31</v>
      </c>
    </row>
    <row r="66" spans="2:5" x14ac:dyDescent="0.25">
      <c r="C66" s="92" t="s">
        <v>275</v>
      </c>
      <c r="D66" s="42"/>
      <c r="E66" s="41"/>
    </row>
    <row r="67" spans="2:5" x14ac:dyDescent="0.25">
      <c r="C67" s="53" t="s">
        <v>263</v>
      </c>
      <c r="D67" s="42" t="s">
        <v>37</v>
      </c>
      <c r="E67" s="41" t="s">
        <v>31</v>
      </c>
    </row>
    <row r="68" spans="2:5" ht="16.5" x14ac:dyDescent="0.25">
      <c r="B68" s="19" t="s">
        <v>166</v>
      </c>
      <c r="C68" s="105"/>
      <c r="D68" s="71"/>
      <c r="E68" s="55"/>
    </row>
    <row r="69" spans="2:5" ht="16.5" x14ac:dyDescent="0.25">
      <c r="C69" s="101" t="s">
        <v>202</v>
      </c>
      <c r="D69" s="42" t="s">
        <v>47</v>
      </c>
      <c r="E69" s="55"/>
    </row>
    <row r="70" spans="2:5" x14ac:dyDescent="0.25">
      <c r="C70" s="101" t="s">
        <v>255</v>
      </c>
      <c r="D70" s="42" t="s">
        <v>37</v>
      </c>
      <c r="E70" s="41" t="s">
        <v>31</v>
      </c>
    </row>
    <row r="71" spans="2:5" ht="16.5" x14ac:dyDescent="0.25">
      <c r="C71" s="102" t="s">
        <v>241</v>
      </c>
      <c r="D71" s="42" t="s">
        <v>96</v>
      </c>
      <c r="E71" s="55"/>
    </row>
    <row r="72" spans="2:5" ht="16.5" x14ac:dyDescent="0.25">
      <c r="B72" s="19" t="s">
        <v>167</v>
      </c>
      <c r="C72" s="105"/>
      <c r="D72" s="71"/>
      <c r="E72" s="55"/>
    </row>
    <row r="73" spans="2:5" ht="16.5" x14ac:dyDescent="0.25">
      <c r="C73" s="93" t="s">
        <v>148</v>
      </c>
      <c r="D73" s="71"/>
      <c r="E73" s="55"/>
    </row>
    <row r="74" spans="2:5" ht="16.5" x14ac:dyDescent="0.25">
      <c r="C74" s="93"/>
      <c r="D74" s="71"/>
      <c r="E74" s="55"/>
    </row>
    <row r="75" spans="2:5" x14ac:dyDescent="0.25">
      <c r="C75" s="53" t="s">
        <v>282</v>
      </c>
      <c r="D75" s="42" t="s">
        <v>38</v>
      </c>
      <c r="E75" s="41" t="s">
        <v>31</v>
      </c>
    </row>
    <row r="76" spans="2:5" ht="16.5" x14ac:dyDescent="0.25">
      <c r="C76" s="101" t="s">
        <v>251</v>
      </c>
      <c r="D76" s="42" t="s">
        <v>54</v>
      </c>
      <c r="E76" s="55"/>
    </row>
    <row r="77" spans="2:5" ht="16.5" x14ac:dyDescent="0.25">
      <c r="C77" s="101" t="s">
        <v>222</v>
      </c>
      <c r="D77" s="90"/>
      <c r="E77" s="55"/>
    </row>
    <row r="78" spans="2:5" ht="16.5" x14ac:dyDescent="0.25">
      <c r="B78" s="40" t="s">
        <v>168</v>
      </c>
      <c r="C78" s="106"/>
      <c r="D78" s="88"/>
      <c r="E78" s="55"/>
    </row>
    <row r="79" spans="2:5" x14ac:dyDescent="0.25">
      <c r="C79" s="53" t="s">
        <v>268</v>
      </c>
      <c r="D79" s="42" t="s">
        <v>37</v>
      </c>
      <c r="E79" s="135" t="s">
        <v>32</v>
      </c>
    </row>
    <row r="80" spans="2:5" ht="16.5" x14ac:dyDescent="0.25">
      <c r="C80" s="101" t="s">
        <v>205</v>
      </c>
      <c r="D80" s="42" t="s">
        <v>54</v>
      </c>
      <c r="E80" s="55"/>
    </row>
    <row r="81" spans="2:5" x14ac:dyDescent="0.25">
      <c r="C81" s="101" t="s">
        <v>257</v>
      </c>
      <c r="D81" s="42" t="s">
        <v>37</v>
      </c>
      <c r="E81" s="135" t="s">
        <v>32</v>
      </c>
    </row>
    <row r="82" spans="2:5" ht="16.5" x14ac:dyDescent="0.25">
      <c r="B82" s="19" t="s">
        <v>169</v>
      </c>
      <c r="C82" s="105"/>
      <c r="D82" s="71"/>
      <c r="E82" s="55"/>
    </row>
    <row r="83" spans="2:5" ht="16.5" x14ac:dyDescent="0.25">
      <c r="C83" s="51" t="s">
        <v>264</v>
      </c>
      <c r="D83" s="71"/>
      <c r="E83" s="55"/>
    </row>
    <row r="84" spans="2:5" ht="16.5" x14ac:dyDescent="0.25">
      <c r="C84" s="51" t="s">
        <v>287</v>
      </c>
      <c r="D84" s="135" t="s">
        <v>102</v>
      </c>
      <c r="E84" s="55"/>
    </row>
    <row r="85" spans="2:5" x14ac:dyDescent="0.25">
      <c r="C85" s="53" t="s">
        <v>269</v>
      </c>
      <c r="D85" s="42" t="s">
        <v>37</v>
      </c>
      <c r="E85" s="41" t="s">
        <v>31</v>
      </c>
    </row>
    <row r="86" spans="2:5" ht="16.5" x14ac:dyDescent="0.25">
      <c r="C86" s="101" t="s">
        <v>203</v>
      </c>
      <c r="D86" s="42" t="s">
        <v>54</v>
      </c>
      <c r="E86" s="55"/>
    </row>
    <row r="87" spans="2:5" ht="16.5" x14ac:dyDescent="0.25">
      <c r="C87" s="101" t="s">
        <v>243</v>
      </c>
      <c r="D87" s="42" t="s">
        <v>39</v>
      </c>
      <c r="E87" s="55"/>
    </row>
    <row r="88" spans="2:5" ht="16.5" x14ac:dyDescent="0.25">
      <c r="B88" s="19" t="s">
        <v>170</v>
      </c>
      <c r="C88" s="105"/>
      <c r="D88" s="71"/>
      <c r="E88" s="55"/>
    </row>
    <row r="89" spans="2:5" ht="16.5" x14ac:dyDescent="0.25">
      <c r="C89" s="53" t="s">
        <v>294</v>
      </c>
      <c r="D89" s="42" t="s">
        <v>37</v>
      </c>
      <c r="E89" s="55"/>
    </row>
    <row r="90" spans="2:5" ht="16.5" x14ac:dyDescent="0.25">
      <c r="B90" s="53"/>
      <c r="C90" s="105"/>
      <c r="D90" s="71"/>
      <c r="E90" s="55"/>
    </row>
    <row r="91" spans="2:5" ht="16.5" x14ac:dyDescent="0.25">
      <c r="C91" s="101" t="s">
        <v>229</v>
      </c>
      <c r="D91" s="42" t="s">
        <v>39</v>
      </c>
      <c r="E91" s="55"/>
    </row>
    <row r="92" spans="2:5" ht="16.5" x14ac:dyDescent="0.25">
      <c r="B92" s="19" t="s">
        <v>171</v>
      </c>
      <c r="C92" s="105"/>
      <c r="D92" s="71"/>
      <c r="E92" s="55"/>
    </row>
    <row r="93" spans="2:5" ht="16.5" x14ac:dyDescent="0.25">
      <c r="C93" s="51" t="s">
        <v>278</v>
      </c>
      <c r="D93" s="42"/>
      <c r="E93" s="55"/>
    </row>
    <row r="94" spans="2:5" ht="16.5" x14ac:dyDescent="0.25">
      <c r="C94" s="101" t="s">
        <v>220</v>
      </c>
      <c r="D94" s="43" t="s">
        <v>93</v>
      </c>
      <c r="E94" s="55"/>
    </row>
    <row r="95" spans="2:5" x14ac:dyDescent="0.25">
      <c r="C95" s="101" t="s">
        <v>258</v>
      </c>
      <c r="D95" s="42" t="s">
        <v>37</v>
      </c>
      <c r="E95" s="42" t="s">
        <v>102</v>
      </c>
    </row>
    <row r="96" spans="2:5" ht="15.75" x14ac:dyDescent="0.25">
      <c r="C96" s="101" t="s">
        <v>234</v>
      </c>
      <c r="D96" s="42" t="s">
        <v>39</v>
      </c>
      <c r="E96" s="5"/>
    </row>
    <row r="97" spans="2:5" x14ac:dyDescent="0.25">
      <c r="C97" s="101" t="s">
        <v>259</v>
      </c>
      <c r="D97" s="42" t="s">
        <v>37</v>
      </c>
      <c r="E97" s="42" t="s">
        <v>102</v>
      </c>
    </row>
    <row r="98" spans="2:5" x14ac:dyDescent="0.25">
      <c r="B98" s="92" t="s">
        <v>284</v>
      </c>
      <c r="C98" s="101"/>
      <c r="D98" s="42"/>
      <c r="E98" s="42"/>
    </row>
    <row r="99" spans="2:5" ht="16.5" x14ac:dyDescent="0.25">
      <c r="B99" s="19" t="s">
        <v>172</v>
      </c>
      <c r="C99" s="105"/>
      <c r="D99" s="71"/>
      <c r="E99" s="55"/>
    </row>
    <row r="100" spans="2:5" ht="16.5" x14ac:dyDescent="0.25">
      <c r="C100" s="101" t="s">
        <v>230</v>
      </c>
      <c r="D100" s="42" t="s">
        <v>54</v>
      </c>
      <c r="E100" s="55"/>
    </row>
    <row r="101" spans="2:5" ht="16.5" x14ac:dyDescent="0.25">
      <c r="B101" s="19" t="s">
        <v>173</v>
      </c>
      <c r="C101" s="105"/>
      <c r="D101" s="71"/>
      <c r="E101" s="55"/>
    </row>
    <row r="102" spans="2:5" ht="16.5" x14ac:dyDescent="0.25">
      <c r="B102" s="51"/>
      <c r="C102" s="105"/>
      <c r="D102" s="71"/>
      <c r="E102" s="55"/>
    </row>
    <row r="103" spans="2:5" ht="16.5" x14ac:dyDescent="0.25">
      <c r="B103" s="51"/>
      <c r="C103" s="105"/>
      <c r="D103" s="71"/>
      <c r="E103" s="55"/>
    </row>
  </sheetData>
  <hyperlinks>
    <hyperlink ref="C86" r:id="rId1" location="google_vignette" display="Trdinov vrh (1.178 m)" xr:uid="{00000000-0004-0000-0200-000000000000}"/>
    <hyperlink ref="C76" r:id="rId2" display="Slomnik, Šmohor, Malič" xr:uid="{00000000-0004-0000-0200-000001000000}"/>
    <hyperlink ref="C69" r:id="rId3" display="Ratitovec - Dražgoše" xr:uid="{00000000-0004-0000-0200-000002000000}"/>
    <hyperlink ref="C19" r:id="rId4" display="Cerk (Gotenica)" xr:uid="{00000000-0004-0000-0200-000003000000}"/>
    <hyperlink ref="C47" r:id="rId5" display="Novoletni pohod na Kum [1.178 m]" xr:uid="{00000000-0004-0000-0200-000004000000}"/>
    <hyperlink ref="C80" r:id="rId6" xr:uid="{00000000-0004-0000-0200-000005000000}"/>
    <hyperlink ref="C25" r:id="rId7" display="Donačka gora [884 m]" xr:uid="{00000000-0004-0000-0200-000006000000}"/>
    <hyperlink ref="C40" r:id="rId8" xr:uid="{00000000-0004-0000-0200-000007000000}"/>
    <hyperlink ref="C16" r:id="rId9" display="Bohor" xr:uid="{00000000-0004-0000-0200-000008000000}"/>
    <hyperlink ref="C46" r:id="rId10" xr:uid="{00000000-0004-0000-0200-000009000000}"/>
    <hyperlink ref="C94" r:id="rId11" xr:uid="{00000000-0004-0000-0200-00000A000000}"/>
    <hyperlink ref="C77" r:id="rId12" display="Smokuški vrh [1.122 m]" xr:uid="{00000000-0004-0000-0200-00000B000000}"/>
    <hyperlink ref="C14" r:id="rId13" display="Blegoš []" xr:uid="{00000000-0004-0000-0200-00000C000000}"/>
    <hyperlink ref="C91" r:id="rId14" xr:uid="{00000000-0004-0000-0200-00000D000000}"/>
    <hyperlink ref="C6" r:id="rId15" display="Novoletni pohod na Kum [1.220 m]" xr:uid="{00000000-0004-0000-0200-00000E000000}"/>
    <hyperlink ref="C100" r:id="rId16" xr:uid="{00000000-0004-0000-0200-00000F000000}"/>
    <hyperlink ref="C15" r:id="rId17" xr:uid="{00000000-0004-0000-0200-000010000000}"/>
    <hyperlink ref="C42" r:id="rId18" xr:uid="{00000000-0004-0000-0200-000011000000}"/>
    <hyperlink ref="C96" r:id="rId19" xr:uid="{00000000-0004-0000-0200-000012000000}"/>
    <hyperlink ref="C41" r:id="rId20" xr:uid="{00000000-0004-0000-0200-000013000000}"/>
    <hyperlink ref="C52" r:id="rId21" xr:uid="{00000000-0004-0000-0200-000014000000}"/>
    <hyperlink ref="D6" r:id="rId22" xr:uid="{00000000-0004-0000-0200-000015000000}"/>
    <hyperlink ref="D7" r:id="rId23" xr:uid="{00000000-0004-0000-0200-000016000000}"/>
    <hyperlink ref="D16" r:id="rId24" xr:uid="{00000000-0004-0000-0200-000017000000}"/>
    <hyperlink ref="D14" r:id="rId25" xr:uid="{00000000-0004-0000-0200-000018000000}"/>
    <hyperlink ref="D15" r:id="rId26" xr:uid="{00000000-0004-0000-0200-000019000000}"/>
    <hyperlink ref="D19" r:id="rId27" xr:uid="{00000000-0004-0000-0200-00001A000000}"/>
    <hyperlink ref="D64" r:id="rId28" display="PDH" xr:uid="{00000000-0004-0000-0200-00001B000000}"/>
    <hyperlink ref="D71" r:id="rId29" display="PDH" xr:uid="{00000000-0004-0000-0200-00001C000000}"/>
    <hyperlink ref="D52" r:id="rId30" xr:uid="{00000000-0004-0000-0200-00001D000000}"/>
    <hyperlink ref="D25" r:id="rId31" xr:uid="{00000000-0004-0000-0200-00001E000000}"/>
    <hyperlink ref="C50" r:id="rId32" xr:uid="{00000000-0004-0000-0200-00001F000000}"/>
    <hyperlink ref="D50" r:id="rId33" xr:uid="{00000000-0004-0000-0200-000020000000}"/>
    <hyperlink ref="D41" r:id="rId34" xr:uid="{00000000-0004-0000-0200-000021000000}"/>
    <hyperlink ref="C87" r:id="rId35" xr:uid="{00000000-0004-0000-0200-000022000000}"/>
    <hyperlink ref="C18" r:id="rId36" xr:uid="{00000000-0004-0000-0200-000023000000}"/>
    <hyperlink ref="D18" r:id="rId37" xr:uid="{00000000-0004-0000-0200-000024000000}"/>
    <hyperlink ref="D65" r:id="rId38" xr:uid="{00000000-0004-0000-0200-000025000000}"/>
    <hyperlink ref="C65" r:id="rId39" xr:uid="{00000000-0004-0000-0200-000026000000}"/>
    <hyperlink ref="D42" r:id="rId40" xr:uid="{00000000-0004-0000-0200-000027000000}"/>
    <hyperlink ref="D46" r:id="rId41" xr:uid="{00000000-0004-0000-0200-000028000000}"/>
    <hyperlink ref="D47" r:id="rId42" xr:uid="{00000000-0004-0000-0200-000029000000}"/>
    <hyperlink ref="D76" r:id="rId43" xr:uid="{00000000-0004-0000-0200-00002A000000}"/>
    <hyperlink ref="D32" r:id="rId44" xr:uid="{00000000-0004-0000-0200-00002B000000}"/>
    <hyperlink ref="C23" r:id="rId45" display="Dan planincev Janče [792 m], srečanje mladih" xr:uid="{00000000-0004-0000-0200-00002C000000}"/>
    <hyperlink ref="C57" r:id="rId46" xr:uid="{00000000-0004-0000-0200-00002D000000}"/>
    <hyperlink ref="C70" r:id="rId47" xr:uid="{00000000-0004-0000-0200-00002E000000}"/>
    <hyperlink ref="D57" r:id="rId48" xr:uid="{00000000-0004-0000-0200-00002F000000}"/>
    <hyperlink ref="C81" r:id="rId49" xr:uid="{00000000-0004-0000-0200-000030000000}"/>
    <hyperlink ref="C97" r:id="rId50" display="Viš/Jof Fuart [2.666 m]" xr:uid="{00000000-0004-0000-0200-000031000000}"/>
    <hyperlink ref="D81" r:id="rId51" xr:uid="{00000000-0004-0000-0200-000032000000}"/>
    <hyperlink ref="D86" r:id="rId52" xr:uid="{00000000-0004-0000-0200-000033000000}"/>
    <hyperlink ref="D4" r:id="rId53" xr:uid="{00000000-0004-0000-0200-000034000000}"/>
    <hyperlink ref="D80" r:id="rId54" xr:uid="{00000000-0004-0000-0200-000035000000}"/>
    <hyperlink ref="D70" r:id="rId55" xr:uid="{00000000-0004-0000-0200-000036000000}"/>
    <hyperlink ref="D69" r:id="rId56" xr:uid="{00000000-0004-0000-0200-000037000000}"/>
    <hyperlink ref="D87" r:id="rId57" xr:uid="{00000000-0004-0000-0200-000038000000}"/>
    <hyperlink ref="D91" r:id="rId58" xr:uid="{00000000-0004-0000-0200-000039000000}"/>
    <hyperlink ref="D94" r:id="rId59" xr:uid="{00000000-0004-0000-0200-00003A000000}"/>
    <hyperlink ref="D96" r:id="rId60" xr:uid="{00000000-0004-0000-0200-00003B000000}"/>
    <hyperlink ref="E97" r:id="rId61" xr:uid="{00000000-0004-0000-0200-00003C000000}"/>
    <hyperlink ref="D97" r:id="rId62" xr:uid="{00000000-0004-0000-0200-00003D000000}"/>
    <hyperlink ref="C95" r:id="rId63" display="Veliki Nabojs / Monte Nabois grande [2.3.13 m]" xr:uid="{00000000-0004-0000-0200-00003E000000}"/>
    <hyperlink ref="D95" r:id="rId64" xr:uid="{00000000-0004-0000-0200-00003F000000}"/>
    <hyperlink ref="E95" r:id="rId65" xr:uid="{00000000-0004-0000-0200-000040000000}"/>
    <hyperlink ref="D100" r:id="rId66" xr:uid="{00000000-0004-0000-0200-000041000000}"/>
    <hyperlink ref="C12" r:id="rId67" xr:uid="{20778887-5175-4FDF-A156-26E501553DD9}"/>
    <hyperlink ref="D12" r:id="rId68" xr:uid="{A0FD3989-B385-4F08-97AF-F9453B7067C9}"/>
    <hyperlink ref="C67" r:id="rId69" display="Prisojnik, čez okno []" xr:uid="{354B3202-F49D-49D5-A689-A3EE37239521}"/>
    <hyperlink ref="D67" r:id="rId70" xr:uid="{F590C203-0EE3-4FBD-87E8-249B025F9D05}"/>
    <hyperlink ref="D23" r:id="rId71" xr:uid="{04B3B0EB-CEB5-4FA7-894E-AC2EC613E9CD}"/>
    <hyperlink ref="C61" r:id="rId72" display="Petzek [3.283 m]" xr:uid="{8FC83F70-2B01-4852-BA3A-13B9C27C784A}"/>
    <hyperlink ref="D61" r:id="rId73" xr:uid="{6F829CA7-4666-4B02-B0A4-723EEECBBAE4}"/>
    <hyperlink ref="D35" r:id="rId74" xr:uid="{1E3BB674-238D-4E19-8665-D54368AE1B9A}"/>
    <hyperlink ref="C35" r:id="rId75" xr:uid="{5528785E-4224-4B05-9A61-51E65E678D34}"/>
    <hyperlink ref="C79" r:id="rId76" xr:uid="{32B346EA-D7BC-491D-A0CC-47C9D607CD9E}"/>
    <hyperlink ref="D79" r:id="rId77" xr:uid="{6BF1ABA9-A49D-44D6-9643-4CD81F56BC68}"/>
    <hyperlink ref="D85" r:id="rId78" xr:uid="{55448F22-3B25-421F-BE49-10A6552DCA0D}"/>
    <hyperlink ref="C85" r:id="rId79" xr:uid="{59C4CE5D-CEEE-47D4-8B9A-B32738ED4F23}"/>
    <hyperlink ref="C33" r:id="rId80" display="Grobniške Alpe" xr:uid="{F39FB9F8-6009-44A1-BB4B-787949D48331}"/>
    <hyperlink ref="D33" r:id="rId81" xr:uid="{E37769B7-9EF6-4612-96B2-165A94EF5C2D}"/>
    <hyperlink ref="E57" r:id="rId82" xr:uid="{333B5F47-4326-4F1A-9D51-41284A72CFB3}"/>
    <hyperlink ref="E65" r:id="rId83" xr:uid="{BC176ADE-0E3C-4B8A-AE60-62543E4DBE03}"/>
    <hyperlink ref="E67" r:id="rId84" xr:uid="{3C22D590-8F08-46C0-BEB8-AA9143DE0BD1}"/>
    <hyperlink ref="E70" r:id="rId85" xr:uid="{C1BDF7BF-F72D-4408-BA83-0BF426E3AF85}"/>
    <hyperlink ref="E85" r:id="rId86" xr:uid="{B9F5DBA9-3C7E-44D5-9B34-80779E211740}"/>
    <hyperlink ref="E52" r:id="rId87" xr:uid="{77DFCA03-4622-4754-9E98-B6B7BDD9D757}"/>
    <hyperlink ref="E79" r:id="rId88" xr:uid="{AE438D45-DA7E-4583-A418-1A430CA5A163}"/>
    <hyperlink ref="E81" r:id="rId89" xr:uid="{715BF701-0DE0-4B79-8F00-C40387C0F82C}"/>
    <hyperlink ref="E12" r:id="rId90" xr:uid="{C91A1B57-1BB0-4CC6-B4D7-0DC64FC774C3}"/>
    <hyperlink ref="E19" r:id="rId91" xr:uid="{19329DB6-8B14-4CB3-AB74-807AB4E1CCCD}"/>
    <hyperlink ref="C44" r:id="rId92" display="Košutnikov turn [2.131 m]" xr:uid="{14B63890-1E94-4BB2-924C-A4BD8D4C2E1E}"/>
    <hyperlink ref="D44" r:id="rId93" xr:uid="{35164643-84C6-48BE-9356-6F9A3D15677C}"/>
    <hyperlink ref="C13" r:id="rId94" xr:uid="{A5ABD265-4770-4749-B240-A22B81337D14}"/>
    <hyperlink ref="D13" r:id="rId95" xr:uid="{86A9D1EA-FE27-4AB8-B5D8-DD5B3A966140}"/>
    <hyperlink ref="E13" r:id="rId96" xr:uid="{C4438B4F-9A8B-4CA4-B5AA-C98F63510803}"/>
    <hyperlink ref="C89" r:id="rId97" display="Uskovnica - Planina Zajamniki [1.280 m]" xr:uid="{A765696E-0F16-418C-8D7F-0BB511731781}"/>
    <hyperlink ref="C62" r:id="rId98" display="- Planina Zajamniki [1.280 m]" xr:uid="{E8E00C83-7332-49DF-9100-A092328E94FD}"/>
    <hyperlink ref="D89" r:id="rId99" xr:uid="{701335A2-674E-41D7-9233-8748F24A5A2F}"/>
    <hyperlink ref="D62" r:id="rId100" xr:uid="{E062E4E2-C0FC-42DC-A97B-DC7BEC355C1F}"/>
    <hyperlink ref="D9" r:id="rId101" xr:uid="{1ECD9A74-1307-4F24-85AD-0265681B3152}"/>
    <hyperlink ref="D8" r:id="rId102" xr:uid="{E458EF91-1C85-4B32-A488-E0733F057BDF}"/>
    <hyperlink ref="C75" r:id="rId103" display="Sleme. Smrekovec [1.577 m]" xr:uid="{9DAF1B32-79C7-4529-BEE5-C89D232EA1C2}"/>
    <hyperlink ref="E75" r:id="rId104" xr:uid="{D0A51E93-CEEE-4DC6-A989-725A7AB68D1D}"/>
    <hyperlink ref="D75" r:id="rId105" xr:uid="{9AE95955-1BC6-4DDD-85C0-19B830CDFD6B}"/>
    <hyperlink ref="D60" r:id="rId106" xr:uid="{772F2C80-8140-4942-9B56-42EB4C181F1A}"/>
    <hyperlink ref="D63" r:id="rId107" xr:uid="{6183A6C8-402B-4A72-B94E-666B37E8ECD3}"/>
    <hyperlink ref="D84" r:id="rId108" xr:uid="{3361E798-A82E-4893-B7EA-D8AE549ED5A9}"/>
    <hyperlink ref="C48" r:id="rId109" display="Novoletni pohod na Kum [1.178 m]" xr:uid="{8A21A8F6-3932-4148-AA98-15AD3F15A8E4}"/>
    <hyperlink ref="D48" r:id="rId110" xr:uid="{D89176A4-C416-4941-BEBE-D1C95AF5743D}"/>
    <hyperlink ref="C24" r:id="rId111" xr:uid="{60136312-0E89-409F-8F29-876422E90789}"/>
    <hyperlink ref="E24" r:id="rId112" xr:uid="{FE00FF65-2515-4B39-AFB8-59C6E23478C9}"/>
    <hyperlink ref="D24" r:id="rId113" xr:uid="{FE2F2A49-8854-4FE0-878B-325A5B952318}"/>
    <hyperlink ref="B43" r:id="rId114" xr:uid="{87061297-38B6-4694-A127-533003A7B0BD}"/>
    <hyperlink ref="D43" r:id="rId115" xr:uid="{6C8CA69F-E466-4E5F-B8BD-3C8C1F93F8E1}"/>
    <hyperlink ref="C29" r:id="rId116" location="google_vignette" xr:uid="{2F98C220-960F-4502-8BC2-D20C531D41D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F89"/>
  <sheetViews>
    <sheetView workbookViewId="0">
      <pane ySplit="2" topLeftCell="A3" activePane="bottomLeft" state="frozen"/>
      <selection pane="bottomLeft" activeCell="D27" sqref="D27"/>
    </sheetView>
  </sheetViews>
  <sheetFormatPr defaultRowHeight="15" x14ac:dyDescent="0.25"/>
  <cols>
    <col min="1" max="1" width="9.140625" style="87"/>
    <col min="2" max="4" width="28.5703125" customWidth="1"/>
    <col min="5" max="5" width="10.140625" customWidth="1"/>
  </cols>
  <sheetData>
    <row r="1" spans="2:4" x14ac:dyDescent="0.25">
      <c r="C1" s="94" t="s">
        <v>224</v>
      </c>
      <c r="D1" s="94" t="s">
        <v>223</v>
      </c>
    </row>
    <row r="2" spans="2:4" ht="15.75" x14ac:dyDescent="0.25">
      <c r="B2" s="40" t="s">
        <v>225</v>
      </c>
      <c r="C2" s="95">
        <v>2025</v>
      </c>
      <c r="D2" s="96">
        <v>2025</v>
      </c>
    </row>
    <row r="3" spans="2:4" ht="16.5" x14ac:dyDescent="0.25">
      <c r="B3" s="19" t="s">
        <v>149</v>
      </c>
      <c r="C3" s="19"/>
    </row>
    <row r="4" spans="2:4" ht="16.5" x14ac:dyDescent="0.3">
      <c r="C4" s="50" t="s">
        <v>120</v>
      </c>
    </row>
    <row r="5" spans="2:4" ht="16.5" x14ac:dyDescent="0.3">
      <c r="C5" s="50" t="s">
        <v>116</v>
      </c>
    </row>
    <row r="6" spans="2:4" ht="16.5" x14ac:dyDescent="0.25">
      <c r="B6" s="19" t="s">
        <v>150</v>
      </c>
      <c r="C6" s="19"/>
    </row>
    <row r="7" spans="2:4" ht="16.5" x14ac:dyDescent="0.3">
      <c r="C7" s="50" t="s">
        <v>189</v>
      </c>
    </row>
    <row r="8" spans="2:4" ht="16.5" x14ac:dyDescent="0.25">
      <c r="C8" s="51"/>
      <c r="D8" s="53" t="s">
        <v>311</v>
      </c>
    </row>
    <row r="9" spans="2:4" ht="16.5" x14ac:dyDescent="0.25">
      <c r="C9" s="64"/>
      <c r="D9" s="64" t="s">
        <v>208</v>
      </c>
    </row>
    <row r="10" spans="2:4" ht="16.5" x14ac:dyDescent="0.3">
      <c r="D10" s="50" t="s">
        <v>185</v>
      </c>
    </row>
    <row r="11" spans="2:4" ht="16.5" x14ac:dyDescent="0.3">
      <c r="C11" s="50" t="s">
        <v>124</v>
      </c>
    </row>
    <row r="12" spans="2:4" ht="16.5" x14ac:dyDescent="0.3">
      <c r="C12" s="50" t="s">
        <v>188</v>
      </c>
    </row>
    <row r="13" spans="2:4" ht="16.5" x14ac:dyDescent="0.25">
      <c r="B13" s="19" t="s">
        <v>151</v>
      </c>
      <c r="C13" s="19"/>
    </row>
    <row r="14" spans="2:4" ht="16.5" x14ac:dyDescent="0.3">
      <c r="C14" s="50" t="s">
        <v>121</v>
      </c>
    </row>
    <row r="15" spans="2:4" ht="16.5" x14ac:dyDescent="0.25">
      <c r="B15" s="19" t="s">
        <v>152</v>
      </c>
      <c r="C15" s="19"/>
    </row>
    <row r="16" spans="2:4" ht="16.5" x14ac:dyDescent="0.25">
      <c r="C16" s="51" t="s">
        <v>190</v>
      </c>
    </row>
    <row r="17" spans="1:6" ht="16.5" x14ac:dyDescent="0.25">
      <c r="C17" s="51"/>
      <c r="D17" s="53" t="s">
        <v>221</v>
      </c>
    </row>
    <row r="18" spans="1:6" ht="16.5" x14ac:dyDescent="0.25">
      <c r="C18" s="51" t="s">
        <v>129</v>
      </c>
      <c r="D18" s="51" t="s">
        <v>129</v>
      </c>
    </row>
    <row r="19" spans="1:6" ht="16.5" x14ac:dyDescent="0.25">
      <c r="B19" s="19" t="s">
        <v>153</v>
      </c>
      <c r="C19" s="19"/>
    </row>
    <row r="20" spans="1:6" ht="16.5" x14ac:dyDescent="0.3">
      <c r="C20" s="50" t="s">
        <v>146</v>
      </c>
    </row>
    <row r="21" spans="1:6" ht="16.5" x14ac:dyDescent="0.3">
      <c r="C21" s="50" t="s">
        <v>127</v>
      </c>
    </row>
    <row r="22" spans="1:6" ht="16.5" x14ac:dyDescent="0.3">
      <c r="C22" s="50" t="s">
        <v>191</v>
      </c>
    </row>
    <row r="23" spans="1:6" ht="16.5" x14ac:dyDescent="0.25">
      <c r="B23" s="19" t="s">
        <v>154</v>
      </c>
      <c r="C23" s="19"/>
    </row>
    <row r="24" spans="1:6" ht="16.5" x14ac:dyDescent="0.25">
      <c r="A24" s="87" t="s">
        <v>295</v>
      </c>
      <c r="C24" s="51"/>
      <c r="D24" s="51" t="s">
        <v>192</v>
      </c>
    </row>
    <row r="25" spans="1:6" ht="16.5" x14ac:dyDescent="0.25">
      <c r="B25" s="19" t="s">
        <v>155</v>
      </c>
      <c r="C25" s="19"/>
    </row>
    <row r="26" spans="1:6" ht="16.5" x14ac:dyDescent="0.25">
      <c r="B26" s="19" t="s">
        <v>156</v>
      </c>
      <c r="C26" s="19"/>
    </row>
    <row r="27" spans="1:6" ht="16.5" x14ac:dyDescent="0.3">
      <c r="C27" s="50"/>
      <c r="D27" s="83" t="s">
        <v>293</v>
      </c>
      <c r="F27" s="135" t="s">
        <v>32</v>
      </c>
    </row>
    <row r="28" spans="1:6" ht="16.5" x14ac:dyDescent="0.3">
      <c r="C28" s="50" t="s">
        <v>119</v>
      </c>
    </row>
    <row r="29" spans="1:6" ht="16.5" x14ac:dyDescent="0.3">
      <c r="C29" s="50" t="s">
        <v>187</v>
      </c>
    </row>
    <row r="30" spans="1:6" ht="16.5" x14ac:dyDescent="0.3">
      <c r="C30" s="50" t="s">
        <v>186</v>
      </c>
    </row>
    <row r="31" spans="1:6" ht="16.5" x14ac:dyDescent="0.25">
      <c r="B31" s="19" t="s">
        <v>157</v>
      </c>
      <c r="C31" s="19"/>
    </row>
    <row r="32" spans="1:6" x14ac:dyDescent="0.25">
      <c r="C32" s="83" t="s">
        <v>242</v>
      </c>
    </row>
    <row r="33" spans="2:4" ht="16.5" x14ac:dyDescent="0.25">
      <c r="B33" s="19" t="s">
        <v>158</v>
      </c>
      <c r="C33" s="19"/>
    </row>
    <row r="34" spans="2:4" ht="16.5" x14ac:dyDescent="0.25">
      <c r="B34" s="19" t="s">
        <v>159</v>
      </c>
      <c r="C34" s="19"/>
    </row>
    <row r="35" spans="2:4" ht="16.5" x14ac:dyDescent="0.3">
      <c r="C35" s="50" t="s">
        <v>184</v>
      </c>
    </row>
    <row r="36" spans="2:4" ht="16.5" x14ac:dyDescent="0.3">
      <c r="C36" s="50"/>
      <c r="D36" s="83" t="s">
        <v>301</v>
      </c>
    </row>
    <row r="37" spans="2:4" ht="16.5" x14ac:dyDescent="0.3">
      <c r="C37" s="50" t="s">
        <v>123</v>
      </c>
    </row>
    <row r="38" spans="2:4" ht="16.5" x14ac:dyDescent="0.25">
      <c r="B38" s="19" t="s">
        <v>160</v>
      </c>
      <c r="C38" s="19"/>
    </row>
    <row r="39" spans="2:4" ht="16.5" x14ac:dyDescent="0.3">
      <c r="C39" s="50" t="s">
        <v>174</v>
      </c>
    </row>
    <row r="40" spans="2:4" ht="16.5" x14ac:dyDescent="0.25">
      <c r="C40" s="51" t="s">
        <v>118</v>
      </c>
    </row>
    <row r="41" spans="2:4" ht="16.5" x14ac:dyDescent="0.3">
      <c r="C41" s="50" t="s">
        <v>175</v>
      </c>
    </row>
    <row r="42" spans="2:4" ht="16.5" x14ac:dyDescent="0.25">
      <c r="B42" s="19" t="s">
        <v>161</v>
      </c>
      <c r="C42" s="19"/>
    </row>
    <row r="43" spans="2:4" ht="16.5" x14ac:dyDescent="0.3">
      <c r="C43" s="50" t="s">
        <v>195</v>
      </c>
    </row>
    <row r="44" spans="2:4" x14ac:dyDescent="0.25">
      <c r="B44" s="53" t="s">
        <v>206</v>
      </c>
      <c r="C44" s="53"/>
    </row>
    <row r="45" spans="2:4" ht="16.5" x14ac:dyDescent="0.25">
      <c r="C45" s="51"/>
      <c r="D45" s="51" t="s">
        <v>143</v>
      </c>
    </row>
    <row r="46" spans="2:4" ht="16.5" x14ac:dyDescent="0.3">
      <c r="C46" s="50" t="s">
        <v>145</v>
      </c>
    </row>
    <row r="47" spans="2:4" ht="16.5" x14ac:dyDescent="0.25">
      <c r="B47" s="19" t="s">
        <v>162</v>
      </c>
      <c r="C47" s="19"/>
    </row>
    <row r="48" spans="2:4" ht="16.5" x14ac:dyDescent="0.3">
      <c r="C48" s="50" t="s">
        <v>176</v>
      </c>
    </row>
    <row r="49" spans="1:4" ht="16.5" x14ac:dyDescent="0.25">
      <c r="B49" s="51" t="s">
        <v>142</v>
      </c>
      <c r="C49" s="51"/>
    </row>
    <row r="50" spans="1:4" ht="16.5" x14ac:dyDescent="0.3">
      <c r="B50" s="50" t="s">
        <v>177</v>
      </c>
      <c r="C50" s="50"/>
    </row>
    <row r="51" spans="1:4" ht="16.5" x14ac:dyDescent="0.3">
      <c r="C51" s="50" t="s">
        <v>178</v>
      </c>
    </row>
    <row r="52" spans="1:4" ht="16.5" x14ac:dyDescent="0.25">
      <c r="B52" s="19" t="s">
        <v>163</v>
      </c>
      <c r="C52" s="19"/>
    </row>
    <row r="53" spans="1:4" ht="16.5" x14ac:dyDescent="0.25">
      <c r="B53" s="19" t="s">
        <v>164</v>
      </c>
      <c r="C53" s="19"/>
    </row>
    <row r="54" spans="1:4" ht="16.5" x14ac:dyDescent="0.3">
      <c r="D54" s="50" t="s">
        <v>144</v>
      </c>
    </row>
    <row r="55" spans="1:4" ht="16.5" x14ac:dyDescent="0.3">
      <c r="C55" s="50" t="s">
        <v>179</v>
      </c>
    </row>
    <row r="56" spans="1:4" ht="16.5" x14ac:dyDescent="0.3">
      <c r="C56" s="50"/>
      <c r="D56" s="83" t="s">
        <v>289</v>
      </c>
    </row>
    <row r="57" spans="1:4" ht="16.5" x14ac:dyDescent="0.25">
      <c r="B57" s="19" t="s">
        <v>165</v>
      </c>
      <c r="C57" s="19"/>
    </row>
    <row r="58" spans="1:4" ht="16.5" x14ac:dyDescent="0.3">
      <c r="C58" s="50" t="s">
        <v>180</v>
      </c>
    </row>
    <row r="59" spans="1:4" ht="16.5" x14ac:dyDescent="0.3">
      <c r="C59" s="50" t="s">
        <v>181</v>
      </c>
    </row>
    <row r="60" spans="1:4" ht="16.5" x14ac:dyDescent="0.3">
      <c r="C60" s="50" t="s">
        <v>193</v>
      </c>
    </row>
    <row r="61" spans="1:4" ht="16.5" x14ac:dyDescent="0.3">
      <c r="C61" s="50" t="s">
        <v>300</v>
      </c>
    </row>
    <row r="62" spans="1:4" ht="16.5" x14ac:dyDescent="0.25">
      <c r="A62" s="87" t="s">
        <v>296</v>
      </c>
      <c r="B62" s="97" t="s">
        <v>197</v>
      </c>
      <c r="C62" s="51"/>
      <c r="D62" s="51"/>
    </row>
    <row r="63" spans="1:4" ht="16.5" x14ac:dyDescent="0.3">
      <c r="C63" s="50" t="s">
        <v>182</v>
      </c>
    </row>
    <row r="64" spans="1:4" ht="16.5" x14ac:dyDescent="0.25">
      <c r="B64" s="19" t="s">
        <v>166</v>
      </c>
      <c r="C64" s="19"/>
    </row>
    <row r="65" spans="1:6" x14ac:dyDescent="0.25">
      <c r="C65" s="53" t="s">
        <v>272</v>
      </c>
      <c r="D65" s="53" t="s">
        <v>273</v>
      </c>
    </row>
    <row r="66" spans="1:6" ht="16.5" x14ac:dyDescent="0.3">
      <c r="C66" s="50"/>
      <c r="D66" s="53" t="s">
        <v>270</v>
      </c>
      <c r="E66" s="42" t="s">
        <v>37</v>
      </c>
      <c r="F66" s="41" t="s">
        <v>31</v>
      </c>
    </row>
    <row r="67" spans="1:6" ht="16.5" x14ac:dyDescent="0.3">
      <c r="A67" s="87" t="s">
        <v>295</v>
      </c>
      <c r="B67" s="50" t="s">
        <v>122</v>
      </c>
      <c r="C67" s="50"/>
    </row>
    <row r="68" spans="1:6" ht="16.5" x14ac:dyDescent="0.25">
      <c r="B68" s="19" t="s">
        <v>167</v>
      </c>
      <c r="C68" s="19"/>
    </row>
    <row r="69" spans="1:6" ht="16.5" x14ac:dyDescent="0.3">
      <c r="C69" s="50"/>
      <c r="D69" s="83" t="s">
        <v>276</v>
      </c>
      <c r="E69" s="135" t="s">
        <v>35</v>
      </c>
      <c r="F69" s="135" t="s">
        <v>32</v>
      </c>
    </row>
    <row r="70" spans="1:6" ht="16.5" x14ac:dyDescent="0.3">
      <c r="C70" s="50" t="s">
        <v>288</v>
      </c>
    </row>
    <row r="71" spans="1:6" ht="16.5" x14ac:dyDescent="0.3">
      <c r="C71" s="50" t="s">
        <v>125</v>
      </c>
    </row>
    <row r="72" spans="1:6" ht="16.5" x14ac:dyDescent="0.3">
      <c r="C72" s="50"/>
      <c r="D72" s="50" t="s">
        <v>63</v>
      </c>
    </row>
    <row r="73" spans="1:6" ht="16.5" x14ac:dyDescent="0.25">
      <c r="B73" s="19" t="s">
        <v>168</v>
      </c>
      <c r="C73" s="19"/>
    </row>
    <row r="74" spans="1:6" ht="16.5" x14ac:dyDescent="0.25">
      <c r="C74" s="51"/>
      <c r="D74" s="51" t="s">
        <v>183</v>
      </c>
    </row>
    <row r="75" spans="1:6" ht="16.5" x14ac:dyDescent="0.3">
      <c r="B75" s="52"/>
      <c r="C75" s="52" t="s">
        <v>205</v>
      </c>
      <c r="D75" s="52" t="s">
        <v>205</v>
      </c>
    </row>
    <row r="76" spans="1:6" x14ac:dyDescent="0.25">
      <c r="C76" s="83" t="s">
        <v>260</v>
      </c>
    </row>
    <row r="77" spans="1:6" ht="16.5" x14ac:dyDescent="0.25">
      <c r="B77" s="19" t="s">
        <v>169</v>
      </c>
      <c r="C77" s="19"/>
    </row>
    <row r="78" spans="1:6" ht="16.5" x14ac:dyDescent="0.25">
      <c r="C78" s="51"/>
      <c r="D78" s="51" t="s">
        <v>194</v>
      </c>
    </row>
    <row r="79" spans="1:6" x14ac:dyDescent="0.25">
      <c r="B79" s="53" t="s">
        <v>307</v>
      </c>
      <c r="C79" s="53"/>
    </row>
    <row r="80" spans="1:6" ht="16.5" x14ac:dyDescent="0.25">
      <c r="B80" s="19" t="s">
        <v>170</v>
      </c>
      <c r="C80" s="19"/>
    </row>
    <row r="81" spans="2:4" ht="16.5" x14ac:dyDescent="0.25">
      <c r="C81" s="51" t="s">
        <v>227</v>
      </c>
      <c r="D81" s="51" t="s">
        <v>227</v>
      </c>
    </row>
    <row r="82" spans="2:4" ht="16.5" x14ac:dyDescent="0.25">
      <c r="B82" s="19" t="s">
        <v>171</v>
      </c>
      <c r="C82" s="19"/>
    </row>
    <row r="83" spans="2:4" ht="16.5" x14ac:dyDescent="0.3">
      <c r="C83" s="50"/>
      <c r="D83" s="50" t="s">
        <v>303</v>
      </c>
    </row>
    <row r="84" spans="2:4" ht="16.5" x14ac:dyDescent="0.3">
      <c r="B84" s="50" t="s">
        <v>292</v>
      </c>
      <c r="C84" s="50"/>
    </row>
    <row r="85" spans="2:4" ht="16.5" x14ac:dyDescent="0.25">
      <c r="B85" s="19" t="s">
        <v>172</v>
      </c>
      <c r="C85" s="19"/>
    </row>
    <row r="86" spans="2:4" ht="16.5" x14ac:dyDescent="0.3">
      <c r="C86" s="50" t="s">
        <v>147</v>
      </c>
    </row>
    <row r="87" spans="2:4" ht="16.5" x14ac:dyDescent="0.25">
      <c r="B87" s="19" t="s">
        <v>173</v>
      </c>
      <c r="C87" s="19"/>
    </row>
    <row r="88" spans="2:4" ht="16.5" x14ac:dyDescent="0.3">
      <c r="C88" s="50" t="s">
        <v>305</v>
      </c>
    </row>
    <row r="89" spans="2:4" ht="15.75" x14ac:dyDescent="0.25">
      <c r="B89" s="2"/>
      <c r="C89" s="2"/>
    </row>
  </sheetData>
  <hyperlinks>
    <hyperlink ref="C75" r:id="rId1" display="Špiček (686 m)" xr:uid="{00000000-0004-0000-0300-000000000000}"/>
    <hyperlink ref="B44" r:id="rId2" display="Lisca (948 m)" xr:uid="{00000000-0004-0000-0300-000002000000}"/>
    <hyperlink ref="D9" r:id="rId3" xr:uid="{00000000-0004-0000-0300-000003000000}"/>
    <hyperlink ref="B79" r:id="rId4" location="google_vignette" display="Trdinov vrh s Poloma" xr:uid="{00000000-0004-0000-0300-000004000000}"/>
    <hyperlink ref="D17" r:id="rId5" xr:uid="{00000000-0004-0000-0300-000005000000}"/>
    <hyperlink ref="C65" r:id="rId6" display="Resevna [682 m]" xr:uid="{00000000-0004-0000-0300-000006000000}"/>
    <hyperlink ref="C32" r:id="rId7" xr:uid="{00000000-0004-0000-0300-000007000000}"/>
    <hyperlink ref="D8" r:id="rId8" display="Boč - Donačka [884 m] - Boč" xr:uid="{00000000-0004-0000-0300-000008000000}"/>
    <hyperlink ref="D75" r:id="rId9" display="Špiček (686 m)" xr:uid="{00000000-0004-0000-0300-000009000000}"/>
    <hyperlink ref="C76" r:id="rId10" display="Špiček (Kerinov križ)" xr:uid="{00000000-0004-0000-0300-00000A000000}"/>
    <hyperlink ref="D66" r:id="rId11" display="Rodica [1.966 m]" xr:uid="{C80B57C0-81A7-4161-BE28-CF109FEFCE4C}"/>
    <hyperlink ref="F66" r:id="rId12" xr:uid="{CC7F0A67-DBC1-4C5E-8380-F6B476479197}"/>
    <hyperlink ref="E66" r:id="rId13" xr:uid="{C0FC6838-BD79-4BC2-883B-B01B0C8DC656}"/>
    <hyperlink ref="D65" r:id="rId14" xr:uid="{A3834E97-18A0-4944-AC0F-5EA172BD8CB1}"/>
    <hyperlink ref="D69" r:id="rId15" xr:uid="{D30C569D-8316-42F6-B902-402FE97F6D77}"/>
    <hyperlink ref="F69" r:id="rId16" xr:uid="{45B9BB4F-4C86-47AA-8831-E9E064B99812}"/>
    <hyperlink ref="E69" r:id="rId17" xr:uid="{8858179F-3E24-4328-9EF7-D16112B17CEB}"/>
    <hyperlink ref="F27" r:id="rId18" xr:uid="{0947DBF4-2456-44A9-99D3-62C23D08A41B}"/>
    <hyperlink ref="D56" r:id="rId19" xr:uid="{879BDF18-31E4-45D0-BE01-37AB43E15389}"/>
    <hyperlink ref="D27" r:id="rId20" xr:uid="{66C27078-292E-4E0F-9B34-69F1F0BB21EF}"/>
    <hyperlink ref="D36" r:id="rId21" xr:uid="{C5271629-08D0-4C5D-9423-009F9CC21C7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0559-6E13-468E-8816-1DC4D56A8076}">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12</vt:i4>
      </vt:variant>
    </vt:vector>
  </HeadingPairs>
  <TitlesOfParts>
    <vt:vector size="20" baseType="lpstr">
      <vt:lpstr>2024</vt:lpstr>
      <vt:lpstr>2025</vt:lpstr>
      <vt:lpstr>2025-IZV</vt:lpstr>
      <vt:lpstr>2026</vt:lpstr>
      <vt:lpstr>ostalo</vt:lpstr>
      <vt:lpstr>ture</vt:lpstr>
      <vt:lpstr>ture2</vt:lpstr>
      <vt:lpstr>List1</vt:lpstr>
      <vt:lpstr>gorovje</vt:lpstr>
      <vt:lpstr>izlet</vt:lpstr>
      <vt:lpstr>odsek</vt:lpstr>
      <vt:lpstr>odsek2</vt:lpstr>
      <vt:lpstr>'2025'!Področje_tiskanja</vt:lpstr>
      <vt:lpstr>'2025-IZV'!Področje_tiskanja</vt:lpstr>
      <vt:lpstr>poti</vt:lpstr>
      <vt:lpstr>potigorovje</vt:lpstr>
      <vt:lpstr>težavnost</vt:lpstr>
      <vt:lpstr>ture</vt:lpstr>
      <vt:lpstr>ture2</vt:lpstr>
      <vt:lpstr>vodniki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Gramc</dc:creator>
  <cp:lastModifiedBy>Marko Gramc</cp:lastModifiedBy>
  <cp:lastPrinted>2025-01-16T12:37:39Z</cp:lastPrinted>
  <dcterms:created xsi:type="dcterms:W3CDTF">2023-12-13T12:29:28Z</dcterms:created>
  <dcterms:modified xsi:type="dcterms:W3CDTF">2025-01-17T06:42:51Z</dcterms:modified>
</cp:coreProperties>
</file>